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03_住民企画課\L_財政グループ（アクセス制限有）\財政担当\01　業務関係\50財政状況資料集\R5財政状況資料集\20250307【照会：312、324〆】令和５年度財政状況資料集の作成及び提出について\"/>
    </mc:Choice>
  </mc:AlternateContent>
  <bookViews>
    <workbookView xWindow="0" yWindow="0" windowWidth="25110" windowHeight="1147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F88" i="12"/>
  <c r="AU63" i="12"/>
  <c r="AP63"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W36" i="10"/>
  <c r="BE36" i="10"/>
  <c r="AM36" i="10"/>
  <c r="U36" i="10"/>
  <c r="C36" i="10"/>
  <c r="BE35" i="10"/>
  <c r="AM35" i="10"/>
  <c r="U35" i="10"/>
  <c r="C35" i="10"/>
  <c r="BW34" i="10"/>
  <c r="BE34" i="10"/>
  <c r="AM34" i="10"/>
  <c r="U34" i="10"/>
  <c r="C34" i="10"/>
  <c r="BW35" i="10" l="1"/>
  <c r="CO34" i="10" s="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<sst xmlns="http://schemas.openxmlformats.org/spreadsheetml/2006/main" count="1095" uniqueCount="555">
  <si>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</si>
  <si>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</si>
  <si>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</si>
  <si>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</si>
  <si>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</si>
  <si>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</si>
  <si>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</si>
  <si>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</si>
  <si>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</si>
  <si>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</si>
  <si>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</si>
  <si>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</si>
  <si>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</si>
  <si>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</si>
  <si>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</si>
  <si>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</si>
  <si>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</si>
  <si>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</si>
  <si>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</si>
  <si>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</si>
  <si>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</si>
  <si>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</si>
  <si>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</si>
  <si>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</si>
  <si>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</si>
  <si>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</si>
  <si>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</si>
  <si>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</si>
  <si>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</si>
  <si>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</si>
  <si>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</si>
  <si>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</si>
  <si>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</si>
  <si>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</si>
  <si>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</si>
  <si>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</si>
  <si>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</si>
  <si>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</si>
  <si>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</si>
  <si>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</si>
  <si>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</si>
  <si>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</si>
  <si>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</si>
  <si>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</si>
  <si>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</si>
  <si>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</si>
  <si>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</si>
  <si>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</si>
  <si>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</si>
  <si>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</si>
  <si>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</si>
  <si>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</si>
  <si>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</si>
  <si>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</si>
  <si>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</si>
  <si>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</si>
  <si>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</si>
  <si>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</si>
  <si>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</si>
  <si>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</si>
  <si>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</si>
  <si>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</si>
  <si>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</si>
  <si>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</si>
  <si>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</si>
  <si>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</si>
  <si>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</si>
  <si>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</si>
  <si>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</si>
  <si>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</si>
  <si>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</si>
  <si>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</si>
  <si>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</si>
  <si>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</si>
  <si>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</si>
  <si>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</si>
  <si>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</si>
  <si>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</si>
  <si>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</si>
  <si>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</si>
  <si>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</si>
  <si>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</si>
  <si>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</si>
  <si>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</si>
  <si>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</si>
  <si>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</si>
  <si>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</si>
  <si>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</si>
  <si>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</si>
  <si>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</si>
  <si>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</si>
  <si>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</si>
  <si>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</si>
  <si>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</si>
  <si>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津別町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</si>
  <si>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</si>
  <si>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</si>
  <si>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</si>
  <si>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</si>
  <si>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</si>
  <si>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</si>
  <si>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</si>
  <si>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</si>
  <si>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</si>
  <si>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</si>
  <si>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</si>
  <si>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</si>
  <si>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</si>
  <si>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</si>
  <si>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</si>
  <si>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</si>
  <si>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</si>
  <si>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</si>
  <si>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</si>
  <si>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</si>
  <si>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</si>
  <si>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</si>
  <si>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</si>
  <si>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</si>
  <si>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</si>
  <si>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</si>
  <si>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</si>
  <si>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</si>
  <si>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</si>
  <si>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</si>
  <si>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</si>
  <si>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</si>
  <si>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</si>
  <si>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</si>
  <si>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</si>
  <si>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</si>
  <si>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</si>
  <si>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</si>
  <si>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</si>
  <si>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</si>
  <si>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</si>
  <si>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</si>
  <si>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</si>
  <si>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</si>
  <si>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</si>
  <si>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</si>
  <si>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</si>
  <si>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6"/>
  </si>
  <si>
    <t>うち日本人(％)</t>
    <phoneticPr fontId="5"/>
  </si>
  <si>
    <t>-2.8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</si>
  <si>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</si>
  <si>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</si>
  <si>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</si>
  <si>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</si>
  <si>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</si>
  <si>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</si>
  <si>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</si>
  <si>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</si>
  <si>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</si>
  <si>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</si>
  <si>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</si>
  <si>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</si>
  <si>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</si>
  <si>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</si>
  <si>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</si>
  <si>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</si>
  <si>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</si>
  <si>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</si>
  <si>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</si>
  <si>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</si>
  <si>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</si>
  <si>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</si>
  <si>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</si>
  <si>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</si>
  <si>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</si>
  <si>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</si>
  <si>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</si>
  <si>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</si>
  <si>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</si>
  <si>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</si>
  <si>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</si>
  <si>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</si>
  <si>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</si>
  <si>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</si>
  <si>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</si>
  <si>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</si>
  <si>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</si>
  <si>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</si>
  <si>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</si>
  <si>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</si>
  <si>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</si>
  <si>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</si>
  <si>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</si>
  <si>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</si>
  <si>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</si>
  <si>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</si>
  <si>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</si>
  <si>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</si>
  <si>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</si>
  <si>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</si>
  <si>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</si>
  <si>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</si>
  <si>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</si>
  <si>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</si>
  <si>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</si>
  <si>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</si>
  <si>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</si>
  <si>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</si>
  <si>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北海道津別町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</si>
  <si>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</si>
  <si>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</si>
  <si>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</si>
  <si>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</si>
  <si>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</si>
  <si>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</si>
  <si>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</si>
  <si>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</si>
  <si>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</si>
  <si>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</si>
  <si>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</si>
  <si>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</si>
  <si>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</si>
  <si>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</si>
  <si>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</si>
  <si>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</si>
  <si>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</si>
  <si>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</si>
  <si>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</si>
  <si>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</si>
  <si>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</si>
  <si>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</si>
  <si>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</si>
  <si>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</si>
  <si>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</si>
  <si>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</si>
  <si>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</si>
  <si>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</si>
  <si>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</si>
  <si>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</si>
  <si>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</si>
  <si>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</si>
  <si>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</si>
  <si>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</si>
  <si>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</si>
  <si>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</si>
  <si>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</si>
  <si>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</si>
  <si>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</si>
  <si>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</si>
  <si>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</si>
  <si>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</si>
  <si>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</si>
  <si>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</si>
  <si>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</si>
  <si>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</si>
  <si>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</si>
  <si>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</si>
  <si>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</si>
  <si>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</si>
  <si>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</si>
  <si>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</si>
  <si>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</si>
  <si>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</si>
  <si>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</si>
  <si>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</si>
  <si>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</si>
  <si>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</si>
  <si>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</si>
  <si>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</si>
  <si>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</si>
  <si>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</si>
  <si>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</si>
  <si>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</si>
  <si>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</si>
  <si>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</si>
  <si>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</si>
  <si>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</si>
  <si>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</si>
  <si>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</si>
  <si>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</si>
  <si>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</si>
  <si>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</si>
  <si>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</si>
  <si>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</si>
  <si>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</si>
  <si>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</si>
  <si>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</si>
  <si>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</si>
  <si>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</si>
  <si>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</si>
  <si>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</si>
  <si>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</si>
  <si>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</si>
  <si>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</si>
  <si>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</si>
  <si>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</si>
  <si>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</si>
  <si>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</si>
  <si>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</si>
  <si>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</si>
  <si>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</si>
  <si>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</si>
  <si>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</si>
  <si>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</si>
  <si>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</si>
  <si>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</si>
  <si>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</si>
  <si>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</si>
  <si>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</si>
  <si>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</si>
  <si>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</si>
  <si>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</si>
  <si>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</si>
  <si>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</si>
  <si>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</si>
  <si>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</si>
  <si>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</si>
  <si>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</si>
  <si>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</si>
  <si>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</si>
  <si>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</si>
  <si>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</si>
  <si>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</si>
  <si>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</si>
  <si>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</si>
  <si>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</si>
  <si>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</si>
  <si>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</si>
  <si>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</si>
  <si>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</si>
  <si>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</si>
  <si>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</si>
  <si>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</si>
  <si>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</si>
  <si>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</si>
  <si>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</si>
  <si>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</si>
  <si>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</si>
  <si>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</si>
  <si>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</si>
  <si>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</si>
  <si>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</si>
  <si>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</si>
  <si>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</si>
  <si>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</si>
  <si>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</si>
  <si>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</si>
  <si>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</si>
  <si>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</si>
  <si>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</si>
  <si>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</si>
  <si>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</si>
  <si>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</si>
  <si>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</si>
  <si>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</si>
  <si>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</si>
  <si>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</si>
  <si>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</si>
  <si>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</si>
  <si>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北海道津別町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</si>
  <si>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</si>
  <si>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</si>
  <si>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</si>
  <si>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</si>
  <si>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</si>
  <si>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</si>
  <si>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</si>
  <si>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</si>
  <si>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</si>
  <si>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</si>
  <si>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</si>
  <si>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</si>
  <si>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</si>
  <si>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</si>
  <si>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</si>
  <si>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</si>
  <si>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</si>
  <si>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</si>
  <si>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</si>
  <si>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</si>
  <si>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</si>
  <si>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</si>
  <si>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</si>
  <si>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</si>
  <si>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</si>
  <si>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</si>
  <si>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</si>
  <si>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</si>
  <si>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</si>
  <si>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</si>
  <si>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</si>
  <si>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</si>
  <si>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</si>
  <si>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</si>
  <si>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</si>
  <si>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</si>
  <si>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簡易水道事業会計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</si>
  <si>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</si>
  <si>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</si>
  <si>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</si>
  <si>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</si>
  <si>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</si>
  <si>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</si>
  <si>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</si>
  <si>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</si>
  <si>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</si>
  <si>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</si>
  <si>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</si>
  <si>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</si>
  <si>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</si>
  <si>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</si>
  <si>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</si>
  <si>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</si>
  <si>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</si>
  <si>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</si>
  <si>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</si>
  <si>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</si>
  <si>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</si>
  <si>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</si>
  <si>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</si>
  <si>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</si>
  <si>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</si>
  <si>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</si>
  <si>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</si>
  <si>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</si>
  <si>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</si>
  <si>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</si>
  <si>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</si>
  <si>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</si>
  <si>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</si>
  <si>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</si>
  <si>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</si>
  <si>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</si>
  <si>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</si>
  <si>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</si>
  <si>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</si>
  <si>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</si>
  <si>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</si>
  <si>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</si>
  <si>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</si>
  <si>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</si>
  <si>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</si>
  <si>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</si>
  <si>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</si>
  <si>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</si>
  <si>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</si>
  <si>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</si>
  <si>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</si>
  <si>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</si>
  <si>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</si>
  <si>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</si>
  <si>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</si>
  <si>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</si>
  <si>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</si>
  <si>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</si>
  <si>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</si>
  <si>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</si>
  <si>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</si>
  <si>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</si>
  <si>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</si>
  <si>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</si>
  <si>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</si>
  <si>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</si>
  <si>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</si>
  <si>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</si>
  <si>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</si>
  <si>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</si>
  <si>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</si>
  <si>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</si>
  <si>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</si>
  <si>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</si>
  <si>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</si>
  <si>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</si>
  <si>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</si>
  <si>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</si>
  <si>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</si>
  <si>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</si>
  <si>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</si>
  <si>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</si>
  <si>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</si>
  <si>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</si>
  <si>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</si>
  <si>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</si>
  <si>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</si>
  <si>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</si>
  <si>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</si>
  <si>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</si>
  <si>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</si>
  <si>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</si>
  <si>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</si>
  <si>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</si>
  <si>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</si>
  <si>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</si>
  <si>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</si>
  <si>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</si>
  <si>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</si>
  <si>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</si>
  <si>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</si>
  <si>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</si>
  <si>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</si>
  <si>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</si>
  <si>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</si>
  <si>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</si>
  <si>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</si>
  <si>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</si>
  <si>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</si>
  <si>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</si>
  <si>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</si>
  <si>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</si>
  <si>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</si>
  <si>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</si>
  <si>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</si>
  <si>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</si>
  <si>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</si>
  <si>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</si>
  <si>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</si>
  <si>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</si>
  <si>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</si>
  <si>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</si>
  <si>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</si>
  <si>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</si>
  <si>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</si>
  <si>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</si>
  <si>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</si>
  <si>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</si>
  <si>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</si>
  <si>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</si>
  <si>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</si>
  <si>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</si>
  <si>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</si>
  <si>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</si>
  <si>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</si>
  <si>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</si>
  <si>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</si>
  <si>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1.14</t>
  </si>
  <si>
    <t>簡易水道事業会計</t>
  </si>
  <si>
    <t>一般会計</t>
  </si>
  <si>
    <t>下水道事業会計</t>
  </si>
  <si>
    <t>国民健康保険事業特別会計</t>
  </si>
  <si>
    <t>介護保険事業特別会計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</si>
  <si>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</si>
  <si>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</si>
  <si>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</si>
  <si>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</si>
  <si>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</si>
  <si>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</si>
  <si>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</si>
  <si>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</si>
  <si>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津別町振興公社</t>
    <rPh sb="0" eb="3">
      <t>ツベツチョウ</t>
    </rPh>
    <rPh sb="3" eb="5">
      <t>シンコウ</t>
    </rPh>
    <rPh sb="5" eb="7">
      <t>コウシャ</t>
    </rPh>
    <phoneticPr fontId="2"/>
  </si>
  <si>
    <t>相生振興公社</t>
    <rPh sb="0" eb="2">
      <t>アイオイ</t>
    </rPh>
    <rPh sb="2" eb="4">
      <t>シンコウ</t>
    </rPh>
    <rPh sb="4" eb="6">
      <t>コウシャ</t>
    </rPh>
    <phoneticPr fontId="2"/>
  </si>
  <si>
    <t>北海道つべつまちづくり会社</t>
    <rPh sb="0" eb="3">
      <t>ホッカイドウ</t>
    </rPh>
    <rPh sb="11" eb="13">
      <t>カイシャ</t>
    </rPh>
    <phoneticPr fontId="2"/>
  </si>
  <si>
    <t>-</t>
    <phoneticPr fontId="2"/>
  </si>
  <si>
    <t>-</t>
    <phoneticPr fontId="2"/>
  </si>
  <si>
    <t>美幌・津別広域事務組合</t>
    <rPh sb="0" eb="2">
      <t>ビホロ</t>
    </rPh>
    <rPh sb="3" eb="5">
      <t>ツベツ</t>
    </rPh>
    <rPh sb="5" eb="7">
      <t>コウイキ</t>
    </rPh>
    <rPh sb="7" eb="9">
      <t>ジム</t>
    </rPh>
    <rPh sb="9" eb="11">
      <t>クミアイ</t>
    </rPh>
    <phoneticPr fontId="2"/>
  </si>
  <si>
    <t>網走地方教育研修センター組合</t>
  </si>
  <si>
    <t>地域振興基金</t>
    <phoneticPr fontId="5"/>
  </si>
  <si>
    <t>公共施設等整備基金</t>
    <phoneticPr fontId="2"/>
  </si>
  <si>
    <t>病院施設整備基金</t>
    <phoneticPr fontId="2"/>
  </si>
  <si>
    <t>国営農地再編整備事業負担金支払基金</t>
    <phoneticPr fontId="2"/>
  </si>
  <si>
    <t>公共交通確保対策事業基金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</si>
</sst>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84"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301035</c:v>
                </c:pt>
                <c:pt idx="2">
                  <c:v>277467</c:v>
                </c:pt>
                <c:pt idx="3">
                  <c:v>282256</c:v>
                </c:pt>
                <c:pt idx="4">
                  <c:v>295341</c:v>
                </c:pt>
              </c:numCache>
            </c:numRef>
          </c:val>
          <c:smooth val="0"/>
          <c:extLst>
            <c:ext xmlns:c16="http://schemas.microsoft.com/office/drawing/2014/chart" uri="{C3380CC4-5D6E-409C-BE32-E72D297353CC}">
              <c16:uniqueId val="{00000000-2238-4457-BCA6-210EA3B574B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285352</c:v>
                </c:pt>
                <c:pt idx="1">
                  <c:v>830308</c:v>
                </c:pt>
                <c:pt idx="2">
                  <c:v>332459</c:v>
                </c:pt>
                <c:pt idx="3">
                  <c:v>641104</c:v>
                </c:pt>
                <c:pt idx="4">
                  <c:v>459675</c:v>
                </c:pt>
              </c:numCache>
            </c:numRef>
          </c:val>
          <c:smooth val="0"/>
          <c:extLst>
            <c:ext xmlns:c16="http://schemas.microsoft.com/office/drawing/2014/chart" uri="{C3380CC4-5D6E-409C-BE32-E72D297353CC}">
              <c16:uniqueId val="{00000001-2238-4457-BCA6-210EA3B574B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4.16</c:v>
                </c:pt>
                <c:pt idx="1">
                  <c:v>4.9800000000000004</c:v>
                </c:pt>
                <c:pt idx="2">
                  <c:v>4.7300000000000004</c:v>
                </c:pt>
                <c:pt idx="3">
                  <c:v>5.8</c:v>
                </c:pt>
                <c:pt idx="4">
                  <c:v>5.24</c:v>
                </c:pt>
              </c:numCache>
            </c:numRef>
          </c:val>
          <c:extLst>
            <c:ext xmlns:c16="http://schemas.microsoft.com/office/drawing/2014/chart" uri="{C3380CC4-5D6E-409C-BE32-E72D297353CC}">
              <c16:uniqueId val="{00000000-02A2-4BB6-84A8-A86537836DB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20.53</c:v>
                </c:pt>
                <c:pt idx="1">
                  <c:v>20.68</c:v>
                </c:pt>
                <c:pt idx="2">
                  <c:v>19.920000000000002</c:v>
                </c:pt>
                <c:pt idx="3">
                  <c:v>24.45</c:v>
                </c:pt>
                <c:pt idx="4">
                  <c:v>24.46</c:v>
                </c:pt>
              </c:numCache>
            </c:numRef>
          </c:val>
          <c:extLst>
            <c:ext xmlns:c16="http://schemas.microsoft.com/office/drawing/2014/chart" uri="{C3380CC4-5D6E-409C-BE32-E72D297353CC}">
              <c16:uniqueId val="{00000001-02A2-4BB6-84A8-A86537836DB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-1.1399999999999999</c:v>
                </c:pt>
                <c:pt idx="1">
                  <c:v>2.84</c:v>
                </c:pt>
                <c:pt idx="2">
                  <c:v>0.86</c:v>
                </c:pt>
                <c:pt idx="3">
                  <c:v>8.92</c:v>
                </c:pt>
                <c:pt idx="4">
                  <c:v>6.44</c:v>
                </c:pt>
              </c:numCache>
            </c:numRef>
          </c:val>
          <c:smooth val="0"/>
          <c:extLst>
            <c:ext xmlns:c16="http://schemas.microsoft.com/office/drawing/2014/chart" uri="{C3380CC4-5D6E-409C-BE32-E72D297353CC}">
              <c16:uniqueId val="{00000002-02A2-4BB6-84A8-A86537836DB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c:v>
                </c:pt>
                <c:pt idx="2">
                  <c:v>#N/A</c:v>
                </c:pt>
                <c:pt idx="3">
                  <c:v>0.13</c:v>
                </c:pt>
                <c:pt idx="4">
                  <c:v>#N/A</c:v>
                </c:pt>
                <c:pt idx="5">
                  <c:v>0</c:v>
                </c:pt>
                <c:pt idx="6">
                  <c:v>#N/A</c:v>
                </c:pt>
                <c:pt idx="7">
                  <c:v>0.66</c:v>
                </c:pt>
                <c:pt idx="8">
                  <c:v>0</c:v>
                </c:pt>
                <c:pt idx="9">
                  <c:v>0</c:v>
                </c:pt>
              </c:numCache>
            </c:numRef>
          </c:val>
          <c:extLst>
            <c:ext xmlns:c16="http://schemas.microsoft.com/office/drawing/2014/chart" uri="{C3380CC4-5D6E-409C-BE32-E72D297353CC}">
              <c16:uniqueId val="{00000000-F49C-450C-9FD0-17B095AC3F0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49C-450C-9FD0-17B095AC3F0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49C-450C-9FD0-17B095AC3F0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49C-450C-9FD0-17B095AC3F08}"/>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F49C-450C-9FD0-17B095AC3F08}"/>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0.01</c:v>
                </c:pt>
                <c:pt idx="8">
                  <c:v>#N/A</c:v>
                </c:pt>
                <c:pt idx="9">
                  <c:v>0</c:v>
                </c:pt>
              </c:numCache>
            </c:numRef>
          </c:val>
          <c:extLst>
            <c:ext xmlns:c16="http://schemas.microsoft.com/office/drawing/2014/chart" uri="{C3380CC4-5D6E-409C-BE32-E72D297353CC}">
              <c16:uniqueId val="{00000005-F49C-450C-9FD0-17B095AC3F08}"/>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0.01</c:v>
                </c:pt>
                <c:pt idx="2">
                  <c:v>#N/A</c:v>
                </c:pt>
                <c:pt idx="3">
                  <c:v>0.02</c:v>
                </c:pt>
                <c:pt idx="4">
                  <c:v>#N/A</c:v>
                </c:pt>
                <c:pt idx="5">
                  <c:v>0</c:v>
                </c:pt>
                <c:pt idx="6">
                  <c:v>#N/A</c:v>
                </c:pt>
                <c:pt idx="7">
                  <c:v>0.01</c:v>
                </c:pt>
                <c:pt idx="8">
                  <c:v>#N/A</c:v>
                </c:pt>
                <c:pt idx="9">
                  <c:v>0.01</c:v>
                </c:pt>
              </c:numCache>
            </c:numRef>
          </c:val>
          <c:extLst>
            <c:ext xmlns:c16="http://schemas.microsoft.com/office/drawing/2014/chart" uri="{C3380CC4-5D6E-409C-BE32-E72D297353CC}">
              <c16:uniqueId val="{00000006-F49C-450C-9FD0-17B095AC3F0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1.95</c:v>
                </c:pt>
              </c:numCache>
            </c:numRef>
          </c:val>
          <c:extLst>
            <c:ext xmlns:c16="http://schemas.microsoft.com/office/drawing/2014/chart" uri="{C3380CC4-5D6E-409C-BE32-E72D297353CC}">
              <c16:uniqueId val="{00000007-F49C-450C-9FD0-17B095AC3F0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4.1500000000000004</c:v>
                </c:pt>
                <c:pt idx="2">
                  <c:v>#N/A</c:v>
                </c:pt>
                <c:pt idx="3">
                  <c:v>4.9800000000000004</c:v>
                </c:pt>
                <c:pt idx="4">
                  <c:v>#N/A</c:v>
                </c:pt>
                <c:pt idx="5">
                  <c:v>4.7300000000000004</c:v>
                </c:pt>
                <c:pt idx="6">
                  <c:v>#N/A</c:v>
                </c:pt>
                <c:pt idx="7">
                  <c:v>5.8</c:v>
                </c:pt>
                <c:pt idx="8">
                  <c:v>#N/A</c:v>
                </c:pt>
                <c:pt idx="9">
                  <c:v>5.24</c:v>
                </c:pt>
              </c:numCache>
            </c:numRef>
          </c:val>
          <c:extLst>
            <c:ext xmlns:c16="http://schemas.microsoft.com/office/drawing/2014/chart" uri="{C3380CC4-5D6E-409C-BE32-E72D297353CC}">
              <c16:uniqueId val="{00000008-F49C-450C-9FD0-17B095AC3F08}"/>
            </c:ext>
          </c:extLst>
        </c:ser>
        <c:ser>
          <c:idx val="9"/>
          <c:order val="9"/>
          <c:tx>
            <c:strRef>
              <c:f>データシート!$A$36</c:f>
              <c:strCache>
                <c:ptCount val="1"/>
                <c:pt idx="0">
                  <c:v>簡易水道事業会計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13.06</c:v>
                </c:pt>
                <c:pt idx="2">
                  <c:v>#N/A</c:v>
                </c:pt>
                <c:pt idx="3">
                  <c:v>13.67</c:v>
                </c:pt>
                <c:pt idx="4">
                  <c:v>#N/A</c:v>
                </c:pt>
                <c:pt idx="5">
                  <c:v>14.15</c:v>
                </c:pt>
                <c:pt idx="6">
                  <c:v>#N/A</c:v>
                </c:pt>
                <c:pt idx="7">
                  <c:v>15.5</c:v>
                </c:pt>
                <c:pt idx="8">
                  <c:v>#N/A</c:v>
                </c:pt>
                <c:pt idx="9">
                  <c:v>17.89</c:v>
                </c:pt>
              </c:numCache>
            </c:numRef>
          </c:val>
          <c:extLst>
            <c:ext xmlns:c16="http://schemas.microsoft.com/office/drawing/2014/chart" uri="{C3380CC4-5D6E-409C-BE32-E72D297353CC}">
              <c16:uniqueId val="{00000009-F49C-450C-9FD0-17B095AC3F0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585</c:v>
                </c:pt>
                <c:pt idx="5">
                  <c:v>553</c:v>
                </c:pt>
                <c:pt idx="8">
                  <c:v>536</c:v>
                </c:pt>
                <c:pt idx="11">
                  <c:v>600</c:v>
                </c:pt>
                <c:pt idx="14">
                  <c:v>564</c:v>
                </c:pt>
              </c:numCache>
            </c:numRef>
          </c:val>
          <c:extLst>
            <c:ext xmlns:c16="http://schemas.microsoft.com/office/drawing/2014/chart" uri="{C3380CC4-5D6E-409C-BE32-E72D297353CC}">
              <c16:uniqueId val="{00000000-9EDD-4485-8865-5EA02AB3980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1</c:v>
                </c:pt>
                <c:pt idx="6">
                  <c:v>0</c:v>
                </c:pt>
                <c:pt idx="9">
                  <c:v>1</c:v>
                </c:pt>
                <c:pt idx="12">
                  <c:v>3</c:v>
                </c:pt>
              </c:numCache>
            </c:numRef>
          </c:val>
          <c:extLst>
            <c:ext xmlns:c16="http://schemas.microsoft.com/office/drawing/2014/chart" uri="{C3380CC4-5D6E-409C-BE32-E72D297353CC}">
              <c16:uniqueId val="{00000001-9EDD-4485-8865-5EA02AB3980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EDD-4485-8865-5EA02AB3980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EDD-4485-8865-5EA02AB3980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185</c:v>
                </c:pt>
                <c:pt idx="3">
                  <c:v>155</c:v>
                </c:pt>
                <c:pt idx="6">
                  <c:v>147</c:v>
                </c:pt>
                <c:pt idx="9">
                  <c:v>135</c:v>
                </c:pt>
                <c:pt idx="12">
                  <c:v>123</c:v>
                </c:pt>
              </c:numCache>
            </c:numRef>
          </c:val>
          <c:extLst>
            <c:ext xmlns:c16="http://schemas.microsoft.com/office/drawing/2014/chart" uri="{C3380CC4-5D6E-409C-BE32-E72D297353CC}">
              <c16:uniqueId val="{00000004-9EDD-4485-8865-5EA02AB3980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DD-4485-8865-5EA02AB3980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EDD-4485-8865-5EA02AB3980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567</c:v>
                </c:pt>
                <c:pt idx="3">
                  <c:v>608</c:v>
                </c:pt>
                <c:pt idx="6">
                  <c:v>609</c:v>
                </c:pt>
                <c:pt idx="9">
                  <c:v>612</c:v>
                </c:pt>
                <c:pt idx="12">
                  <c:v>600</c:v>
                </c:pt>
              </c:numCache>
            </c:numRef>
          </c:val>
          <c:extLst>
            <c:ext xmlns:c16="http://schemas.microsoft.com/office/drawing/2014/chart" uri="{C3380CC4-5D6E-409C-BE32-E72D297353CC}">
              <c16:uniqueId val="{00000007-9EDD-4485-8865-5EA02AB3980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167</c:v>
                </c:pt>
                <c:pt idx="2">
                  <c:v>#N/A</c:v>
                </c:pt>
                <c:pt idx="3">
                  <c:v>#N/A</c:v>
                </c:pt>
                <c:pt idx="4">
                  <c:v>211</c:v>
                </c:pt>
                <c:pt idx="5">
                  <c:v>#N/A</c:v>
                </c:pt>
                <c:pt idx="6">
                  <c:v>#N/A</c:v>
                </c:pt>
                <c:pt idx="7">
                  <c:v>220</c:v>
                </c:pt>
                <c:pt idx="8">
                  <c:v>#N/A</c:v>
                </c:pt>
                <c:pt idx="9">
                  <c:v>#N/A</c:v>
                </c:pt>
                <c:pt idx="10">
                  <c:v>148</c:v>
                </c:pt>
                <c:pt idx="11">
                  <c:v>#N/A</c:v>
                </c:pt>
                <c:pt idx="12">
                  <c:v>#N/A</c:v>
                </c:pt>
                <c:pt idx="13">
                  <c:v>162</c:v>
                </c:pt>
                <c:pt idx="14">
                  <c:v>#N/A</c:v>
                </c:pt>
              </c:numCache>
            </c:numRef>
          </c:val>
          <c:smooth val="0"/>
          <c:extLst>
            <c:ext xmlns:c16="http://schemas.microsoft.com/office/drawing/2014/chart" uri="{C3380CC4-5D6E-409C-BE32-E72D297353CC}">
              <c16:uniqueId val="{00000008-9EDD-4485-8865-5EA02AB3980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5382</c:v>
                </c:pt>
                <c:pt idx="5">
                  <c:v>7008</c:v>
                </c:pt>
                <c:pt idx="8">
                  <c:v>7111</c:v>
                </c:pt>
                <c:pt idx="11">
                  <c:v>7245</c:v>
                </c:pt>
                <c:pt idx="14">
                  <c:v>7879</c:v>
                </c:pt>
              </c:numCache>
            </c:numRef>
          </c:val>
          <c:extLst>
            <c:ext xmlns:c16="http://schemas.microsoft.com/office/drawing/2014/chart" uri="{C3380CC4-5D6E-409C-BE32-E72D297353CC}">
              <c16:uniqueId val="{00000000-801F-47AF-8EDB-833A03A9DC5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418</c:v>
                </c:pt>
                <c:pt idx="5">
                  <c:v>217</c:v>
                </c:pt>
                <c:pt idx="8">
                  <c:v>142</c:v>
                </c:pt>
                <c:pt idx="11">
                  <c:v>194</c:v>
                </c:pt>
                <c:pt idx="14">
                  <c:v>178</c:v>
                </c:pt>
              </c:numCache>
            </c:numRef>
          </c:val>
          <c:extLst>
            <c:ext xmlns:c16="http://schemas.microsoft.com/office/drawing/2014/chart" uri="{C3380CC4-5D6E-409C-BE32-E72D297353CC}">
              <c16:uniqueId val="{00000001-801F-47AF-8EDB-833A03A9DC5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5593</c:v>
                </c:pt>
                <c:pt idx="5">
                  <c:v>5406</c:v>
                </c:pt>
                <c:pt idx="8">
                  <c:v>5600</c:v>
                </c:pt>
                <c:pt idx="11">
                  <c:v>5430</c:v>
                </c:pt>
                <c:pt idx="14">
                  <c:v>5065</c:v>
                </c:pt>
              </c:numCache>
            </c:numRef>
          </c:val>
          <c:extLst>
            <c:ext xmlns:c16="http://schemas.microsoft.com/office/drawing/2014/chart" uri="{C3380CC4-5D6E-409C-BE32-E72D297353CC}">
              <c16:uniqueId val="{00000002-801F-47AF-8EDB-833A03A9DC5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01F-47AF-8EDB-833A03A9DC5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01F-47AF-8EDB-833A03A9DC5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01F-47AF-8EDB-833A03A9DC5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720</c:v>
                </c:pt>
                <c:pt idx="3">
                  <c:v>729</c:v>
                </c:pt>
                <c:pt idx="6">
                  <c:v>693</c:v>
                </c:pt>
                <c:pt idx="9">
                  <c:v>655</c:v>
                </c:pt>
                <c:pt idx="12">
                  <c:v>648</c:v>
                </c:pt>
              </c:numCache>
            </c:numRef>
          </c:val>
          <c:extLst>
            <c:ext xmlns:c16="http://schemas.microsoft.com/office/drawing/2014/chart" uri="{C3380CC4-5D6E-409C-BE32-E72D297353CC}">
              <c16:uniqueId val="{00000006-801F-47AF-8EDB-833A03A9DC5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31</c:v>
                </c:pt>
                <c:pt idx="3">
                  <c:v>62</c:v>
                </c:pt>
                <c:pt idx="6">
                  <c:v>50</c:v>
                </c:pt>
                <c:pt idx="9">
                  <c:v>37</c:v>
                </c:pt>
                <c:pt idx="12">
                  <c:v>31</c:v>
                </c:pt>
              </c:numCache>
            </c:numRef>
          </c:val>
          <c:extLst>
            <c:ext xmlns:c16="http://schemas.microsoft.com/office/drawing/2014/chart" uri="{C3380CC4-5D6E-409C-BE32-E72D297353CC}">
              <c16:uniqueId val="{00000007-801F-47AF-8EDB-833A03A9DC5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1337</c:v>
                </c:pt>
                <c:pt idx="3">
                  <c:v>1407</c:v>
                </c:pt>
                <c:pt idx="6">
                  <c:v>1498</c:v>
                </c:pt>
                <c:pt idx="9">
                  <c:v>1553</c:v>
                </c:pt>
                <c:pt idx="12">
                  <c:v>1717</c:v>
                </c:pt>
              </c:numCache>
            </c:numRef>
          </c:val>
          <c:extLst>
            <c:ext xmlns:c16="http://schemas.microsoft.com/office/drawing/2014/chart" uri="{C3380CC4-5D6E-409C-BE32-E72D297353CC}">
              <c16:uniqueId val="{00000008-801F-47AF-8EDB-833A03A9DC5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89</c:v>
                </c:pt>
                <c:pt idx="3">
                  <c:v>75</c:v>
                </c:pt>
                <c:pt idx="6">
                  <c:v>61</c:v>
                </c:pt>
                <c:pt idx="9">
                  <c:v>46</c:v>
                </c:pt>
                <c:pt idx="12">
                  <c:v>32</c:v>
                </c:pt>
              </c:numCache>
            </c:numRef>
          </c:val>
          <c:extLst>
            <c:ext xmlns:c16="http://schemas.microsoft.com/office/drawing/2014/chart" uri="{C3380CC4-5D6E-409C-BE32-E72D297353CC}">
              <c16:uniqueId val="{00000009-801F-47AF-8EDB-833A03A9DC5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6356</c:v>
                </c:pt>
                <c:pt idx="3">
                  <c:v>9236</c:v>
                </c:pt>
                <c:pt idx="6">
                  <c:v>9393</c:v>
                </c:pt>
                <c:pt idx="9">
                  <c:v>10301</c:v>
                </c:pt>
                <c:pt idx="12">
                  <c:v>10050</c:v>
                </c:pt>
              </c:numCache>
            </c:numRef>
          </c:val>
          <c:extLst>
            <c:ext xmlns:c16="http://schemas.microsoft.com/office/drawing/2014/chart" uri="{C3380CC4-5D6E-409C-BE32-E72D297353CC}">
              <c16:uniqueId val="{0000000A-801F-47AF-8EDB-833A03A9DC5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01F-47AF-8EDB-833A03A9DC5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737</c:v>
                </c:pt>
                <c:pt idx="1">
                  <c:v>886</c:v>
                </c:pt>
                <c:pt idx="2">
                  <c:v>885</c:v>
                </c:pt>
              </c:numCache>
            </c:numRef>
          </c:val>
          <c:extLst>
            <c:ext xmlns:c16="http://schemas.microsoft.com/office/drawing/2014/chart" uri="{C3380CC4-5D6E-409C-BE32-E72D297353CC}">
              <c16:uniqueId val="{00000000-A0B9-45B3-A7BC-C940F942BDF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691</c:v>
                </c:pt>
                <c:pt idx="1">
                  <c:v>569</c:v>
                </c:pt>
                <c:pt idx="2">
                  <c:v>330</c:v>
                </c:pt>
              </c:numCache>
            </c:numRef>
          </c:val>
          <c:extLst>
            <c:ext xmlns:c16="http://schemas.microsoft.com/office/drawing/2014/chart" uri="{C3380CC4-5D6E-409C-BE32-E72D297353CC}">
              <c16:uniqueId val="{00000001-A0B9-45B3-A7BC-C940F942BDF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3819</c:v>
                </c:pt>
                <c:pt idx="1">
                  <c:v>3610</c:v>
                </c:pt>
                <c:pt idx="2">
                  <c:v>3496</c:v>
                </c:pt>
              </c:numCache>
            </c:numRef>
          </c:val>
          <c:extLst>
            <c:ext xmlns:c16="http://schemas.microsoft.com/office/drawing/2014/chart" uri="{C3380CC4-5D6E-409C-BE32-E72D297353CC}">
              <c16:uniqueId val="{00000002-A0B9-45B3-A7BC-C940F942BDF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北海道津別町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4,100
4,084
716.80
8,082,377
7,873,642
189,585
3,617,843
10,050,288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年度は類似団体平均並みとなったものの、人口の減少と高齢化（</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月末</a:t>
          </a:r>
          <a:r>
            <a:rPr kumimoji="1" lang="en-US" altLang="ja-JP" sz="1100">
              <a:solidFill>
                <a:schemeClr val="dk1"/>
              </a:solidFill>
              <a:effectLst/>
              <a:latin typeface="+mn-lt"/>
              <a:ea typeface="+mn-ea"/>
              <a:cs typeface="+mn-cs"/>
            </a:rPr>
            <a:t>45.65</a:t>
          </a:r>
          <a:r>
            <a:rPr kumimoji="1" lang="ja-JP" altLang="ja-JP" sz="1100">
              <a:solidFill>
                <a:schemeClr val="dk1"/>
              </a:solidFill>
              <a:effectLst/>
              <a:latin typeface="+mn-lt"/>
              <a:ea typeface="+mn-ea"/>
              <a:cs typeface="+mn-cs"/>
            </a:rPr>
            <a:t>％）は、今後も続くものと予想され、税収等自主財源の伸びは厳しい状況から、投資的経費の抑制や事務事業の見直しにより、歳出の徹底的な節減を図り、「第</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次総合計画」に基づき</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年後に目指す将来像の実現に向けて、着実に遂行しつつ、中期財政計画により行政の効率化に努め、財政の健全運営を図る。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68" name="直線コネクタ 67"/>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1" name="直線コネクタ 70"/>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3" name="テキスト ボックス 72"/>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166158</xdr:rowOff>
    </xdr:from>
    <xdr:to>
      <xdr:col>15</xdr:col>
      <xdr:colOff>82550</xdr:colOff>
      <xdr:row>43</xdr:row>
      <xdr:rowOff>14817</xdr:rowOff>
    </xdr:to>
    <xdr:cxnSp macro="">
      <xdr:nvCxnSpPr>
        <xdr:cNvPr id="74" name="直線コネクタ 73"/>
        <xdr:cNvCxnSpPr/>
      </xdr:nvCxnSpPr>
      <xdr:spPr>
        <a:xfrm>
          <a:off x="2336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6" name="テキスト ボックス 75"/>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166158</xdr:rowOff>
    </xdr:from>
    <xdr:to>
      <xdr:col>11</xdr:col>
      <xdr:colOff>31750</xdr:colOff>
      <xdr:row>43</xdr:row>
      <xdr:rowOff>14817</xdr:rowOff>
    </xdr:to>
    <xdr:cxnSp macro="">
      <xdr:nvCxnSpPr>
        <xdr:cNvPr id="77" name="直線コネクタ 76"/>
        <xdr:cNvCxnSpPr/>
      </xdr:nvCxnSpPr>
      <xdr:spPr>
        <a:xfrm flipV="1">
          <a:off x="1447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79" name="テキスト ボックス 78"/>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0" name="フローチャート: 判断 79"/>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1" name="テキスト ボックス 80"/>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7" name="楕円 86"/>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151994</xdr:rowOff>
    </xdr:from>
    <xdr:ext cx="762000" cy="259045"/>
    <xdr:sp macro="" textlink="">
      <xdr:nvSpPr>
        <xdr:cNvPr id="88" name="財政力該当値テキスト"/>
        <xdr:cNvSpPr txBox="1"/>
      </xdr:nvSpPr>
      <xdr:spPr>
        <a:xfrm>
          <a:off x="50419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89" name="楕円 88"/>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90" name="テキスト ボックス 89"/>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1" name="楕円 90"/>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2" name="テキスト ボックス 91"/>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115358</xdr:rowOff>
    </xdr:from>
    <xdr:to>
      <xdr:col>11</xdr:col>
      <xdr:colOff>82550</xdr:colOff>
      <xdr:row>43</xdr:row>
      <xdr:rowOff>45508</xdr:rowOff>
    </xdr:to>
    <xdr:sp macro="" textlink="">
      <xdr:nvSpPr>
        <xdr:cNvPr id="93" name="楕円 92"/>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94" name="テキスト ボックス 93"/>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5" name="楕円 94"/>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6" name="テキスト ボックス 95"/>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年度は類似団体平均より若干下回っているものの、社会保障経費や投資的経費に係る起債の新規発行により、公債費等が増加し、上昇傾向にある。</a:t>
          </a:r>
          <a:endParaRPr lang="ja-JP" altLang="ja-JP" sz="1400">
            <a:effectLst/>
          </a:endParaRPr>
        </a:p>
        <a:p>
          <a:r>
            <a:rPr kumimoji="1" lang="ja-JP" altLang="ja-JP" sz="1100">
              <a:solidFill>
                <a:schemeClr val="dk1"/>
              </a:solidFill>
              <a:effectLst/>
              <a:latin typeface="+mn-lt"/>
              <a:ea typeface="+mn-ea"/>
              <a:cs typeface="+mn-cs"/>
            </a:rPr>
            <a:t>今後も大型事業が続く見込みであり、経常収支比率は上昇していくものと想定されることから、行財政改革の取組を通じ、より一層の義務的経費の削減に向けて努めていく。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78105</xdr:rowOff>
    </xdr:from>
    <xdr:to>
      <xdr:col>23</xdr:col>
      <xdr:colOff>133350</xdr:colOff>
      <xdr:row>63</xdr:row>
      <xdr:rowOff>142452</xdr:rowOff>
    </xdr:to>
    <xdr:cxnSp macro="">
      <xdr:nvCxnSpPr>
        <xdr:cNvPr id="131" name="直線コネクタ 130"/>
        <xdr:cNvCxnSpPr/>
      </xdr:nvCxnSpPr>
      <xdr:spPr>
        <a:xfrm>
          <a:off x="4114800" y="10879455"/>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57996</xdr:rowOff>
    </xdr:from>
    <xdr:to>
      <xdr:col>19</xdr:col>
      <xdr:colOff>133350</xdr:colOff>
      <xdr:row>63</xdr:row>
      <xdr:rowOff>78105</xdr:rowOff>
    </xdr:to>
    <xdr:cxnSp macro="">
      <xdr:nvCxnSpPr>
        <xdr:cNvPr id="134" name="直線コネクタ 133"/>
        <xdr:cNvCxnSpPr/>
      </xdr:nvCxnSpPr>
      <xdr:spPr>
        <a:xfrm>
          <a:off x="3225800" y="1085934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53975</xdr:rowOff>
    </xdr:from>
    <xdr:to>
      <xdr:col>15</xdr:col>
      <xdr:colOff>82550</xdr:colOff>
      <xdr:row>63</xdr:row>
      <xdr:rowOff>57996</xdr:rowOff>
    </xdr:to>
    <xdr:cxnSp macro="">
      <xdr:nvCxnSpPr>
        <xdr:cNvPr id="137" name="直線コネクタ 136"/>
        <xdr:cNvCxnSpPr/>
      </xdr:nvCxnSpPr>
      <xdr:spPr>
        <a:xfrm>
          <a:off x="2336800" y="1085532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53975</xdr:rowOff>
    </xdr:from>
    <xdr:to>
      <xdr:col>11</xdr:col>
      <xdr:colOff>31750</xdr:colOff>
      <xdr:row>63</xdr:row>
      <xdr:rowOff>62019</xdr:rowOff>
    </xdr:to>
    <xdr:cxnSp macro="">
      <xdr:nvCxnSpPr>
        <xdr:cNvPr id="140" name="直線コネクタ 139"/>
        <xdr:cNvCxnSpPr/>
      </xdr:nvCxnSpPr>
      <xdr:spPr>
        <a:xfrm flipV="1">
          <a:off x="1447800" y="10855325"/>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2" name="テキスト ボックス 141"/>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97155</xdr:rowOff>
    </xdr:from>
    <xdr:to>
      <xdr:col>7</xdr:col>
      <xdr:colOff>31750</xdr:colOff>
      <xdr:row>65</xdr:row>
      <xdr:rowOff>27305</xdr:rowOff>
    </xdr:to>
    <xdr:sp macro="" textlink="">
      <xdr:nvSpPr>
        <xdr:cNvPr id="143" name="フローチャート: 判断 142"/>
        <xdr:cNvSpPr/>
      </xdr:nvSpPr>
      <xdr:spPr>
        <a:xfrm>
          <a:off x="1397000" y="1106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12082</xdr:rowOff>
    </xdr:from>
    <xdr:ext cx="762000" cy="259045"/>
    <xdr:sp macro="" textlink="">
      <xdr:nvSpPr>
        <xdr:cNvPr id="144" name="テキスト ボックス 143"/>
        <xdr:cNvSpPr txBox="1"/>
      </xdr:nvSpPr>
      <xdr:spPr>
        <a:xfrm>
          <a:off x="1066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91652</xdr:rowOff>
    </xdr:from>
    <xdr:to>
      <xdr:col>23</xdr:col>
      <xdr:colOff>184150</xdr:colOff>
      <xdr:row>64</xdr:row>
      <xdr:rowOff>21802</xdr:rowOff>
    </xdr:to>
    <xdr:sp macro="" textlink="">
      <xdr:nvSpPr>
        <xdr:cNvPr id="150" name="楕円 149"/>
        <xdr:cNvSpPr/>
      </xdr:nvSpPr>
      <xdr:spPr>
        <a:xfrm>
          <a:off x="49022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108179</xdr:rowOff>
    </xdr:from>
    <xdr:ext cx="762000" cy="259045"/>
    <xdr:sp macro="" textlink="">
      <xdr:nvSpPr>
        <xdr:cNvPr id="151" name="財政構造の弾力性該当値テキスト"/>
        <xdr:cNvSpPr txBox="1"/>
      </xdr:nvSpPr>
      <xdr:spPr>
        <a:xfrm>
          <a:off x="50419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27305</xdr:rowOff>
    </xdr:from>
    <xdr:to>
      <xdr:col>19</xdr:col>
      <xdr:colOff>184150</xdr:colOff>
      <xdr:row>63</xdr:row>
      <xdr:rowOff>128905</xdr:rowOff>
    </xdr:to>
    <xdr:sp macro="" textlink="">
      <xdr:nvSpPr>
        <xdr:cNvPr id="152" name="楕円 151"/>
        <xdr:cNvSpPr/>
      </xdr:nvSpPr>
      <xdr:spPr>
        <a:xfrm>
          <a:off x="4064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139082</xdr:rowOff>
    </xdr:from>
    <xdr:ext cx="736600" cy="259045"/>
    <xdr:sp macro="" textlink="">
      <xdr:nvSpPr>
        <xdr:cNvPr id="153" name="テキスト ボックス 152"/>
        <xdr:cNvSpPr txBox="1"/>
      </xdr:nvSpPr>
      <xdr:spPr>
        <a:xfrm>
          <a:off x="3733800" y="10597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7196</xdr:rowOff>
    </xdr:from>
    <xdr:to>
      <xdr:col>15</xdr:col>
      <xdr:colOff>133350</xdr:colOff>
      <xdr:row>63</xdr:row>
      <xdr:rowOff>108796</xdr:rowOff>
    </xdr:to>
    <xdr:sp macro="" textlink="">
      <xdr:nvSpPr>
        <xdr:cNvPr id="154" name="楕円 153"/>
        <xdr:cNvSpPr/>
      </xdr:nvSpPr>
      <xdr:spPr>
        <a:xfrm>
          <a:off x="3175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55" name="テキスト ボックス 154"/>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3175</xdr:rowOff>
    </xdr:from>
    <xdr:to>
      <xdr:col>11</xdr:col>
      <xdr:colOff>82550</xdr:colOff>
      <xdr:row>63</xdr:row>
      <xdr:rowOff>104775</xdr:rowOff>
    </xdr:to>
    <xdr:sp macro="" textlink="">
      <xdr:nvSpPr>
        <xdr:cNvPr id="156" name="楕円 155"/>
        <xdr:cNvSpPr/>
      </xdr:nvSpPr>
      <xdr:spPr>
        <a:xfrm>
          <a:off x="2286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114952</xdr:rowOff>
    </xdr:from>
    <xdr:ext cx="762000" cy="259045"/>
    <xdr:sp macro="" textlink="">
      <xdr:nvSpPr>
        <xdr:cNvPr id="157" name="テキスト ボックス 156"/>
        <xdr:cNvSpPr txBox="1"/>
      </xdr:nvSpPr>
      <xdr:spPr>
        <a:xfrm>
          <a:off x="1955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11219</xdr:rowOff>
    </xdr:from>
    <xdr:to>
      <xdr:col>7</xdr:col>
      <xdr:colOff>31750</xdr:colOff>
      <xdr:row>63</xdr:row>
      <xdr:rowOff>112819</xdr:rowOff>
    </xdr:to>
    <xdr:sp macro="" textlink="">
      <xdr:nvSpPr>
        <xdr:cNvPr id="158" name="楕円 157"/>
        <xdr:cNvSpPr/>
      </xdr:nvSpPr>
      <xdr:spPr>
        <a:xfrm>
          <a:off x="1397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122996</xdr:rowOff>
    </xdr:from>
    <xdr:ext cx="762000" cy="259045"/>
    <xdr:sp macro="" textlink="">
      <xdr:nvSpPr>
        <xdr:cNvPr id="159" name="テキスト ボックス 158"/>
        <xdr:cNvSpPr txBox="1"/>
      </xdr:nvSpPr>
      <xdr:spPr>
        <a:xfrm>
          <a:off x="1066800" y="10581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[490,650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類似団体平均は下回っているものの、全国・北海道平均大きく上回っている。</a:t>
          </a:r>
          <a:endParaRPr lang="ja-JP" altLang="ja-JP" sz="1400">
            <a:effectLst/>
          </a:endParaRPr>
        </a:p>
        <a:p>
          <a:r>
            <a:rPr kumimoji="1" lang="ja-JP" altLang="ja-JP" sz="1100">
              <a:solidFill>
                <a:schemeClr val="dk1"/>
              </a:solidFill>
              <a:effectLst/>
              <a:latin typeface="+mn-lt"/>
              <a:ea typeface="+mn-ea"/>
              <a:cs typeface="+mn-cs"/>
            </a:rPr>
            <a:t>人件費については、定員管理計画に基づき職員数の適正化や給与水準の適正化に努めているが、町有施設の老朽化による維持補修費の増加や委託料等の物件費の増加もあり、今後施設維持管理の平準化を図り、また、委託業務の見直しにより更なる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119983</xdr:rowOff>
    </xdr:from>
    <xdr:to>
      <xdr:col>23</xdr:col>
      <xdr:colOff>133350</xdr:colOff>
      <xdr:row>82</xdr:row>
      <xdr:rowOff>136413</xdr:rowOff>
    </xdr:to>
    <xdr:cxnSp macro="">
      <xdr:nvCxnSpPr>
        <xdr:cNvPr id="193" name="直線コネクタ 192"/>
        <xdr:cNvCxnSpPr/>
      </xdr:nvCxnSpPr>
      <xdr:spPr>
        <a:xfrm>
          <a:off x="4114800" y="14178883"/>
          <a:ext cx="838200" cy="1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4" name="人件費・物件費等の状況平均値テキスト"/>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90827</xdr:rowOff>
    </xdr:from>
    <xdr:to>
      <xdr:col>19</xdr:col>
      <xdr:colOff>133350</xdr:colOff>
      <xdr:row>82</xdr:row>
      <xdr:rowOff>119983</xdr:rowOff>
    </xdr:to>
    <xdr:cxnSp macro="">
      <xdr:nvCxnSpPr>
        <xdr:cNvPr id="196" name="直線コネクタ 195"/>
        <xdr:cNvCxnSpPr/>
      </xdr:nvCxnSpPr>
      <xdr:spPr>
        <a:xfrm>
          <a:off x="3225800" y="14149727"/>
          <a:ext cx="889000" cy="2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198" name="テキスト ボックス 197"/>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71346</xdr:rowOff>
    </xdr:from>
    <xdr:to>
      <xdr:col>15</xdr:col>
      <xdr:colOff>82550</xdr:colOff>
      <xdr:row>82</xdr:row>
      <xdr:rowOff>90827</xdr:rowOff>
    </xdr:to>
    <xdr:cxnSp macro="">
      <xdr:nvCxnSpPr>
        <xdr:cNvPr id="199" name="直線コネクタ 198"/>
        <xdr:cNvCxnSpPr/>
      </xdr:nvCxnSpPr>
      <xdr:spPr>
        <a:xfrm>
          <a:off x="2336800" y="14130246"/>
          <a:ext cx="889000" cy="1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170194</xdr:rowOff>
    </xdr:from>
    <xdr:ext cx="762000" cy="259045"/>
    <xdr:sp macro="" textlink="">
      <xdr:nvSpPr>
        <xdr:cNvPr id="201" name="テキスト ボックス 200"/>
        <xdr:cNvSpPr txBox="1"/>
      </xdr:nvSpPr>
      <xdr:spPr>
        <a:xfrm>
          <a:off x="2844800" y="142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65884</xdr:rowOff>
    </xdr:from>
    <xdr:to>
      <xdr:col>11</xdr:col>
      <xdr:colOff>31750</xdr:colOff>
      <xdr:row>82</xdr:row>
      <xdr:rowOff>71346</xdr:rowOff>
    </xdr:to>
    <xdr:cxnSp macro="">
      <xdr:nvCxnSpPr>
        <xdr:cNvPr id="202" name="直線コネクタ 201"/>
        <xdr:cNvCxnSpPr/>
      </xdr:nvCxnSpPr>
      <xdr:spPr>
        <a:xfrm>
          <a:off x="1447800" y="14124784"/>
          <a:ext cx="889000" cy="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100549</xdr:rowOff>
    </xdr:from>
    <xdr:to>
      <xdr:col>7</xdr:col>
      <xdr:colOff>31750</xdr:colOff>
      <xdr:row>82</xdr:row>
      <xdr:rowOff>30699</xdr:rowOff>
    </xdr:to>
    <xdr:sp macro="" textlink="">
      <xdr:nvSpPr>
        <xdr:cNvPr id="205" name="フローチャート: 判断 204"/>
        <xdr:cNvSpPr/>
      </xdr:nvSpPr>
      <xdr:spPr>
        <a:xfrm>
          <a:off x="1397000" y="1398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40876</xdr:rowOff>
    </xdr:from>
    <xdr:ext cx="762000" cy="259045"/>
    <xdr:sp macro="" textlink="">
      <xdr:nvSpPr>
        <xdr:cNvPr id="206" name="テキスト ボックス 205"/>
        <xdr:cNvSpPr txBox="1"/>
      </xdr:nvSpPr>
      <xdr:spPr>
        <a:xfrm>
          <a:off x="1066800" y="1375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85613</xdr:rowOff>
    </xdr:from>
    <xdr:to>
      <xdr:col>23</xdr:col>
      <xdr:colOff>184150</xdr:colOff>
      <xdr:row>83</xdr:row>
      <xdr:rowOff>15763</xdr:rowOff>
    </xdr:to>
    <xdr:sp macro="" textlink="">
      <xdr:nvSpPr>
        <xdr:cNvPr id="212" name="楕円 211"/>
        <xdr:cNvSpPr/>
      </xdr:nvSpPr>
      <xdr:spPr>
        <a:xfrm>
          <a:off x="4902200" y="1414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102140</xdr:rowOff>
    </xdr:from>
    <xdr:ext cx="762000" cy="259045"/>
    <xdr:sp macro="" textlink="">
      <xdr:nvSpPr>
        <xdr:cNvPr id="213" name="人件費・物件費等の状況該当値テキスト"/>
        <xdr:cNvSpPr txBox="1"/>
      </xdr:nvSpPr>
      <xdr:spPr>
        <a:xfrm>
          <a:off x="5041900" y="1398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69183</xdr:rowOff>
    </xdr:from>
    <xdr:to>
      <xdr:col>19</xdr:col>
      <xdr:colOff>184150</xdr:colOff>
      <xdr:row>82</xdr:row>
      <xdr:rowOff>170783</xdr:rowOff>
    </xdr:to>
    <xdr:sp macro="" textlink="">
      <xdr:nvSpPr>
        <xdr:cNvPr id="214" name="楕円 213"/>
        <xdr:cNvSpPr/>
      </xdr:nvSpPr>
      <xdr:spPr>
        <a:xfrm>
          <a:off x="4064000" y="1412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9510</xdr:rowOff>
    </xdr:from>
    <xdr:ext cx="736600" cy="259045"/>
    <xdr:sp macro="" textlink="">
      <xdr:nvSpPr>
        <xdr:cNvPr id="215" name="テキスト ボックス 214"/>
        <xdr:cNvSpPr txBox="1"/>
      </xdr:nvSpPr>
      <xdr:spPr>
        <a:xfrm>
          <a:off x="3733800" y="13896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40027</xdr:rowOff>
    </xdr:from>
    <xdr:to>
      <xdr:col>15</xdr:col>
      <xdr:colOff>133350</xdr:colOff>
      <xdr:row>82</xdr:row>
      <xdr:rowOff>141627</xdr:rowOff>
    </xdr:to>
    <xdr:sp macro="" textlink="">
      <xdr:nvSpPr>
        <xdr:cNvPr id="216" name="楕円 215"/>
        <xdr:cNvSpPr/>
      </xdr:nvSpPr>
      <xdr:spPr>
        <a:xfrm>
          <a:off x="3175000" y="1409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151804</xdr:rowOff>
    </xdr:from>
    <xdr:ext cx="762000" cy="259045"/>
    <xdr:sp macro="" textlink="">
      <xdr:nvSpPr>
        <xdr:cNvPr id="217" name="テキスト ボックス 216"/>
        <xdr:cNvSpPr txBox="1"/>
      </xdr:nvSpPr>
      <xdr:spPr>
        <a:xfrm>
          <a:off x="2844800" y="13867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20546</xdr:rowOff>
    </xdr:from>
    <xdr:to>
      <xdr:col>11</xdr:col>
      <xdr:colOff>82550</xdr:colOff>
      <xdr:row>82</xdr:row>
      <xdr:rowOff>122146</xdr:rowOff>
    </xdr:to>
    <xdr:sp macro="" textlink="">
      <xdr:nvSpPr>
        <xdr:cNvPr id="218" name="楕円 217"/>
        <xdr:cNvSpPr/>
      </xdr:nvSpPr>
      <xdr:spPr>
        <a:xfrm>
          <a:off x="2286000" y="14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132323</xdr:rowOff>
    </xdr:from>
    <xdr:ext cx="762000" cy="259045"/>
    <xdr:sp macro="" textlink="">
      <xdr:nvSpPr>
        <xdr:cNvPr id="219" name="テキスト ボックス 218"/>
        <xdr:cNvSpPr txBox="1"/>
      </xdr:nvSpPr>
      <xdr:spPr>
        <a:xfrm>
          <a:off x="1955800" y="1384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15084</xdr:rowOff>
    </xdr:from>
    <xdr:to>
      <xdr:col>7</xdr:col>
      <xdr:colOff>31750</xdr:colOff>
      <xdr:row>82</xdr:row>
      <xdr:rowOff>116684</xdr:rowOff>
    </xdr:to>
    <xdr:sp macro="" textlink="">
      <xdr:nvSpPr>
        <xdr:cNvPr id="220" name="楕円 219"/>
        <xdr:cNvSpPr/>
      </xdr:nvSpPr>
      <xdr:spPr>
        <a:xfrm>
          <a:off x="1397000" y="1407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101461</xdr:rowOff>
    </xdr:from>
    <xdr:ext cx="762000" cy="259045"/>
    <xdr:sp macro="" textlink="">
      <xdr:nvSpPr>
        <xdr:cNvPr id="221" name="テキスト ボックス 220"/>
        <xdr:cNvSpPr txBox="1"/>
      </xdr:nvSpPr>
      <xdr:spPr>
        <a:xfrm>
          <a:off x="1066800" y="1416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過去の退職者不補充等により職員の年齢構成に偏りがあり、職員の年齢上昇等により全国町村、類似団体平均を上回っている。</a:t>
          </a:r>
          <a:endParaRPr lang="ja-JP" altLang="ja-JP" sz="1400">
            <a:effectLst/>
          </a:endParaRPr>
        </a:p>
        <a:p>
          <a:r>
            <a:rPr kumimoji="1" lang="ja-JP" altLang="ja-JP" sz="1100">
              <a:solidFill>
                <a:schemeClr val="dk1"/>
              </a:solidFill>
              <a:effectLst/>
              <a:latin typeface="+mn-lt"/>
              <a:ea typeface="+mn-ea"/>
              <a:cs typeface="+mn-cs"/>
            </a:rPr>
            <a:t>定員管理計画に基づく職員の採用により、給与水準の適正化に努めているところである。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6032</xdr:rowOff>
    </xdr:from>
    <xdr:to>
      <xdr:col>81</xdr:col>
      <xdr:colOff>44450</xdr:colOff>
      <xdr:row>88</xdr:row>
      <xdr:rowOff>42227</xdr:rowOff>
    </xdr:to>
    <xdr:cxnSp macro="">
      <xdr:nvCxnSpPr>
        <xdr:cNvPr id="251" name="直線コネクタ 250"/>
        <xdr:cNvCxnSpPr/>
      </xdr:nvCxnSpPr>
      <xdr:spPr>
        <a:xfrm flipV="1">
          <a:off x="16179800" y="15093632"/>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36195</xdr:rowOff>
    </xdr:from>
    <xdr:to>
      <xdr:col>77</xdr:col>
      <xdr:colOff>44450</xdr:colOff>
      <xdr:row>88</xdr:row>
      <xdr:rowOff>42227</xdr:rowOff>
    </xdr:to>
    <xdr:cxnSp macro="">
      <xdr:nvCxnSpPr>
        <xdr:cNvPr id="254" name="直線コネクタ 253"/>
        <xdr:cNvCxnSpPr/>
      </xdr:nvCxnSpPr>
      <xdr:spPr>
        <a:xfrm>
          <a:off x="15290800" y="1512379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30163</xdr:rowOff>
    </xdr:from>
    <xdr:to>
      <xdr:col>72</xdr:col>
      <xdr:colOff>203200</xdr:colOff>
      <xdr:row>88</xdr:row>
      <xdr:rowOff>36195</xdr:rowOff>
    </xdr:to>
    <xdr:cxnSp macro="">
      <xdr:nvCxnSpPr>
        <xdr:cNvPr id="257" name="直線コネクタ 256"/>
        <xdr:cNvCxnSpPr/>
      </xdr:nvCxnSpPr>
      <xdr:spPr>
        <a:xfrm>
          <a:off x="14401800" y="1511776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165418</xdr:rowOff>
    </xdr:from>
    <xdr:to>
      <xdr:col>68</xdr:col>
      <xdr:colOff>152400</xdr:colOff>
      <xdr:row>88</xdr:row>
      <xdr:rowOff>30163</xdr:rowOff>
    </xdr:to>
    <xdr:cxnSp macro="">
      <xdr:nvCxnSpPr>
        <xdr:cNvPr id="260" name="直線コネクタ 259"/>
        <xdr:cNvCxnSpPr/>
      </xdr:nvCxnSpPr>
      <xdr:spPr>
        <a:xfrm>
          <a:off x="13512800" y="1508156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1" name="フローチャート: 判断 260"/>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111777</xdr:rowOff>
    </xdr:from>
    <xdr:ext cx="762000" cy="259045"/>
    <xdr:sp macro="" textlink="">
      <xdr:nvSpPr>
        <xdr:cNvPr id="262" name="テキスト ボックス 261"/>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63" name="フローチャート: 判断 262"/>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111777</xdr:rowOff>
    </xdr:from>
    <xdr:ext cx="762000" cy="259045"/>
    <xdr:sp macro="" textlink="">
      <xdr:nvSpPr>
        <xdr:cNvPr id="264" name="テキスト ボックス 263"/>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126682</xdr:rowOff>
    </xdr:from>
    <xdr:to>
      <xdr:col>81</xdr:col>
      <xdr:colOff>95250</xdr:colOff>
      <xdr:row>88</xdr:row>
      <xdr:rowOff>56832</xdr:rowOff>
    </xdr:to>
    <xdr:sp macro="" textlink="">
      <xdr:nvSpPr>
        <xdr:cNvPr id="270" name="楕円 269"/>
        <xdr:cNvSpPr/>
      </xdr:nvSpPr>
      <xdr:spPr>
        <a:xfrm>
          <a:off x="16967200" y="150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22559</xdr:rowOff>
    </xdr:from>
    <xdr:ext cx="762000" cy="259045"/>
    <xdr:sp macro="" textlink="">
      <xdr:nvSpPr>
        <xdr:cNvPr id="271" name="給与水準   （国との比較）該当値テキスト"/>
        <xdr:cNvSpPr txBox="1"/>
      </xdr:nvSpPr>
      <xdr:spPr>
        <a:xfrm>
          <a:off x="17106900" y="1493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162877</xdr:rowOff>
    </xdr:from>
    <xdr:to>
      <xdr:col>77</xdr:col>
      <xdr:colOff>95250</xdr:colOff>
      <xdr:row>88</xdr:row>
      <xdr:rowOff>93027</xdr:rowOff>
    </xdr:to>
    <xdr:sp macro="" textlink="">
      <xdr:nvSpPr>
        <xdr:cNvPr id="272" name="楕円 271"/>
        <xdr:cNvSpPr/>
      </xdr:nvSpPr>
      <xdr:spPr>
        <a:xfrm>
          <a:off x="16129000" y="150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77804</xdr:rowOff>
    </xdr:from>
    <xdr:ext cx="736600" cy="259045"/>
    <xdr:sp macro="" textlink="">
      <xdr:nvSpPr>
        <xdr:cNvPr id="273" name="テキスト ボックス 272"/>
        <xdr:cNvSpPr txBox="1"/>
      </xdr:nvSpPr>
      <xdr:spPr>
        <a:xfrm>
          <a:off x="15798800" y="15165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156845</xdr:rowOff>
    </xdr:from>
    <xdr:to>
      <xdr:col>73</xdr:col>
      <xdr:colOff>44450</xdr:colOff>
      <xdr:row>88</xdr:row>
      <xdr:rowOff>86995</xdr:rowOff>
    </xdr:to>
    <xdr:sp macro="" textlink="">
      <xdr:nvSpPr>
        <xdr:cNvPr id="274" name="楕円 273"/>
        <xdr:cNvSpPr/>
      </xdr:nvSpPr>
      <xdr:spPr>
        <a:xfrm>
          <a:off x="152400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71772</xdr:rowOff>
    </xdr:from>
    <xdr:ext cx="762000" cy="259045"/>
    <xdr:sp macro="" textlink="">
      <xdr:nvSpPr>
        <xdr:cNvPr id="275" name="テキスト ボックス 274"/>
        <xdr:cNvSpPr txBox="1"/>
      </xdr:nvSpPr>
      <xdr:spPr>
        <a:xfrm>
          <a:off x="14909800" y="1515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150813</xdr:rowOff>
    </xdr:from>
    <xdr:to>
      <xdr:col>68</xdr:col>
      <xdr:colOff>203200</xdr:colOff>
      <xdr:row>88</xdr:row>
      <xdr:rowOff>80963</xdr:rowOff>
    </xdr:to>
    <xdr:sp macro="" textlink="">
      <xdr:nvSpPr>
        <xdr:cNvPr id="276" name="楕円 275"/>
        <xdr:cNvSpPr/>
      </xdr:nvSpPr>
      <xdr:spPr>
        <a:xfrm>
          <a:off x="14351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65740</xdr:rowOff>
    </xdr:from>
    <xdr:ext cx="762000" cy="259045"/>
    <xdr:sp macro="" textlink="">
      <xdr:nvSpPr>
        <xdr:cNvPr id="277" name="テキスト ボックス 276"/>
        <xdr:cNvSpPr txBox="1"/>
      </xdr:nvSpPr>
      <xdr:spPr>
        <a:xfrm>
          <a:off x="14020800" y="1515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114618</xdr:rowOff>
    </xdr:from>
    <xdr:to>
      <xdr:col>64</xdr:col>
      <xdr:colOff>152400</xdr:colOff>
      <xdr:row>88</xdr:row>
      <xdr:rowOff>44768</xdr:rowOff>
    </xdr:to>
    <xdr:sp macro="" textlink="">
      <xdr:nvSpPr>
        <xdr:cNvPr id="278" name="楕円 277"/>
        <xdr:cNvSpPr/>
      </xdr:nvSpPr>
      <xdr:spPr>
        <a:xfrm>
          <a:off x="13462000" y="150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29545</xdr:rowOff>
    </xdr:from>
    <xdr:ext cx="762000" cy="259045"/>
    <xdr:sp macro="" textlink="">
      <xdr:nvSpPr>
        <xdr:cNvPr id="279" name="テキスト ボックス 278"/>
        <xdr:cNvSpPr txBox="1"/>
      </xdr:nvSpPr>
      <xdr:spPr>
        <a:xfrm>
          <a:off x="13131800" y="1511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町営バスの運行、特別養護老人ホーム、学校給食センターの運営等、地域の特性に伴う事業実施を行っていたことに伴い、類似団体平均を上回る状況が続いていたが、平成２４年に町営バスの運行、平成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年に特別養護老人ホームを民間移譲している。</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年度からは類似団体平均を下回っているが、引き続き定員管理計画に基づいた職員数の適正化に努める。</a:t>
          </a:r>
          <a:endParaRPr lang="ja-JP" altLang="ja-JP" sz="1400">
            <a:effectLst/>
          </a:endParaRPr>
        </a:p>
        <a:p>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167592</xdr:rowOff>
    </xdr:from>
    <xdr:to>
      <xdr:col>81</xdr:col>
      <xdr:colOff>44450</xdr:colOff>
      <xdr:row>60</xdr:row>
      <xdr:rowOff>22384</xdr:rowOff>
    </xdr:to>
    <xdr:cxnSp macro="">
      <xdr:nvCxnSpPr>
        <xdr:cNvPr id="318" name="直線コネクタ 317"/>
        <xdr:cNvCxnSpPr/>
      </xdr:nvCxnSpPr>
      <xdr:spPr>
        <a:xfrm>
          <a:off x="16179800" y="10283142"/>
          <a:ext cx="838200" cy="2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125668</xdr:rowOff>
    </xdr:from>
    <xdr:ext cx="762000" cy="259045"/>
    <xdr:sp macro="" textlink="">
      <xdr:nvSpPr>
        <xdr:cNvPr id="319" name="定員管理の状況平均値テキスト"/>
        <xdr:cNvSpPr txBox="1"/>
      </xdr:nvSpPr>
      <xdr:spPr>
        <a:xfrm>
          <a:off x="17106900" y="1024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162465</xdr:rowOff>
    </xdr:from>
    <xdr:to>
      <xdr:col>77</xdr:col>
      <xdr:colOff>44450</xdr:colOff>
      <xdr:row>59</xdr:row>
      <xdr:rowOff>167592</xdr:rowOff>
    </xdr:to>
    <xdr:cxnSp macro="">
      <xdr:nvCxnSpPr>
        <xdr:cNvPr id="321" name="直線コネクタ 320"/>
        <xdr:cNvCxnSpPr/>
      </xdr:nvCxnSpPr>
      <xdr:spPr>
        <a:xfrm>
          <a:off x="15290800" y="10278015"/>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3" name="テキスト ボックス 322"/>
        <xdr:cNvSpPr txBox="1"/>
      </xdr:nvSpPr>
      <xdr:spPr>
        <a:xfrm>
          <a:off x="15798800" y="103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138938</xdr:rowOff>
    </xdr:from>
    <xdr:to>
      <xdr:col>72</xdr:col>
      <xdr:colOff>203200</xdr:colOff>
      <xdr:row>59</xdr:row>
      <xdr:rowOff>162465</xdr:rowOff>
    </xdr:to>
    <xdr:cxnSp macro="">
      <xdr:nvCxnSpPr>
        <xdr:cNvPr id="324" name="直線コネクタ 323"/>
        <xdr:cNvCxnSpPr/>
      </xdr:nvCxnSpPr>
      <xdr:spPr>
        <a:xfrm>
          <a:off x="14401800" y="10254488"/>
          <a:ext cx="8890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135620</xdr:rowOff>
    </xdr:from>
    <xdr:to>
      <xdr:col>68</xdr:col>
      <xdr:colOff>152400</xdr:colOff>
      <xdr:row>59</xdr:row>
      <xdr:rowOff>138938</xdr:rowOff>
    </xdr:to>
    <xdr:cxnSp macro="">
      <xdr:nvCxnSpPr>
        <xdr:cNvPr id="327" name="直線コネクタ 326"/>
        <xdr:cNvCxnSpPr/>
      </xdr:nvCxnSpPr>
      <xdr:spPr>
        <a:xfrm>
          <a:off x="13512800" y="10251170"/>
          <a:ext cx="889000" cy="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78613</xdr:rowOff>
    </xdr:from>
    <xdr:to>
      <xdr:col>64</xdr:col>
      <xdr:colOff>152400</xdr:colOff>
      <xdr:row>59</xdr:row>
      <xdr:rowOff>8763</xdr:rowOff>
    </xdr:to>
    <xdr:sp macro="" textlink="">
      <xdr:nvSpPr>
        <xdr:cNvPr id="330" name="フローチャート: 判断 329"/>
        <xdr:cNvSpPr/>
      </xdr:nvSpPr>
      <xdr:spPr>
        <a:xfrm>
          <a:off x="13462000" y="1002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18940</xdr:rowOff>
    </xdr:from>
    <xdr:ext cx="762000" cy="259045"/>
    <xdr:sp macro="" textlink="">
      <xdr:nvSpPr>
        <xdr:cNvPr id="331" name="テキスト ボックス 330"/>
        <xdr:cNvSpPr txBox="1"/>
      </xdr:nvSpPr>
      <xdr:spPr>
        <a:xfrm>
          <a:off x="13131800" y="979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143034</xdr:rowOff>
    </xdr:from>
    <xdr:to>
      <xdr:col>81</xdr:col>
      <xdr:colOff>95250</xdr:colOff>
      <xdr:row>60</xdr:row>
      <xdr:rowOff>73184</xdr:rowOff>
    </xdr:to>
    <xdr:sp macro="" textlink="">
      <xdr:nvSpPr>
        <xdr:cNvPr id="337" name="楕円 336"/>
        <xdr:cNvSpPr/>
      </xdr:nvSpPr>
      <xdr:spPr>
        <a:xfrm>
          <a:off x="16967200" y="1025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159561</xdr:rowOff>
    </xdr:from>
    <xdr:ext cx="762000" cy="259045"/>
    <xdr:sp macro="" textlink="">
      <xdr:nvSpPr>
        <xdr:cNvPr id="338" name="定員管理の状況該当値テキスト"/>
        <xdr:cNvSpPr txBox="1"/>
      </xdr:nvSpPr>
      <xdr:spPr>
        <a:xfrm>
          <a:off x="17106900" y="1010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116792</xdr:rowOff>
    </xdr:from>
    <xdr:to>
      <xdr:col>77</xdr:col>
      <xdr:colOff>95250</xdr:colOff>
      <xdr:row>60</xdr:row>
      <xdr:rowOff>46942</xdr:rowOff>
    </xdr:to>
    <xdr:sp macro="" textlink="">
      <xdr:nvSpPr>
        <xdr:cNvPr id="339" name="楕円 338"/>
        <xdr:cNvSpPr/>
      </xdr:nvSpPr>
      <xdr:spPr>
        <a:xfrm>
          <a:off x="16129000" y="1023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57119</xdr:rowOff>
    </xdr:from>
    <xdr:ext cx="736600" cy="259045"/>
    <xdr:sp macro="" textlink="">
      <xdr:nvSpPr>
        <xdr:cNvPr id="340" name="テキスト ボックス 339"/>
        <xdr:cNvSpPr txBox="1"/>
      </xdr:nvSpPr>
      <xdr:spPr>
        <a:xfrm>
          <a:off x="15798800" y="1000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111665</xdr:rowOff>
    </xdr:from>
    <xdr:to>
      <xdr:col>73</xdr:col>
      <xdr:colOff>44450</xdr:colOff>
      <xdr:row>60</xdr:row>
      <xdr:rowOff>41815</xdr:rowOff>
    </xdr:to>
    <xdr:sp macro="" textlink="">
      <xdr:nvSpPr>
        <xdr:cNvPr id="341" name="楕円 340"/>
        <xdr:cNvSpPr/>
      </xdr:nvSpPr>
      <xdr:spPr>
        <a:xfrm>
          <a:off x="15240000" y="102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51992</xdr:rowOff>
    </xdr:from>
    <xdr:ext cx="762000" cy="259045"/>
    <xdr:sp macro="" textlink="">
      <xdr:nvSpPr>
        <xdr:cNvPr id="342" name="テキスト ボックス 341"/>
        <xdr:cNvSpPr txBox="1"/>
      </xdr:nvSpPr>
      <xdr:spPr>
        <a:xfrm>
          <a:off x="14909800" y="999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88138</xdr:rowOff>
    </xdr:from>
    <xdr:to>
      <xdr:col>68</xdr:col>
      <xdr:colOff>203200</xdr:colOff>
      <xdr:row>60</xdr:row>
      <xdr:rowOff>18288</xdr:rowOff>
    </xdr:to>
    <xdr:sp macro="" textlink="">
      <xdr:nvSpPr>
        <xdr:cNvPr id="343" name="楕円 342"/>
        <xdr:cNvSpPr/>
      </xdr:nvSpPr>
      <xdr:spPr>
        <a:xfrm>
          <a:off x="14351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28465</xdr:rowOff>
    </xdr:from>
    <xdr:ext cx="762000" cy="259045"/>
    <xdr:sp macro="" textlink="">
      <xdr:nvSpPr>
        <xdr:cNvPr id="344" name="テキスト ボックス 343"/>
        <xdr:cNvSpPr txBox="1"/>
      </xdr:nvSpPr>
      <xdr:spPr>
        <a:xfrm>
          <a:off x="14020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84820</xdr:rowOff>
    </xdr:from>
    <xdr:to>
      <xdr:col>64</xdr:col>
      <xdr:colOff>152400</xdr:colOff>
      <xdr:row>60</xdr:row>
      <xdr:rowOff>14970</xdr:rowOff>
    </xdr:to>
    <xdr:sp macro="" textlink="">
      <xdr:nvSpPr>
        <xdr:cNvPr id="345" name="楕円 344"/>
        <xdr:cNvSpPr/>
      </xdr:nvSpPr>
      <xdr:spPr>
        <a:xfrm>
          <a:off x="13462000" y="1020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171197</xdr:rowOff>
    </xdr:from>
    <xdr:ext cx="762000" cy="259045"/>
    <xdr:sp macro="" textlink="">
      <xdr:nvSpPr>
        <xdr:cNvPr id="346" name="テキスト ボックス 345"/>
        <xdr:cNvSpPr txBox="1"/>
      </xdr:nvSpPr>
      <xdr:spPr>
        <a:xfrm>
          <a:off x="13131800" y="1028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は下回っているものの、今後も、老朽化施設の改修、大型事業が続く見込みであり、実質公債費比率の増加が見込まれる。標準財政規模等が地方交付税の交付額により左右され比率に直接影響することから、地方債の発行額抑制や年間償還額の平準化を図り、財政の健全運営に努める。</a:t>
          </a:r>
          <a:endParaRPr lang="ja-JP" altLang="ja-JP">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60113</xdr:rowOff>
    </xdr:to>
    <xdr:cxnSp macro="">
      <xdr:nvCxnSpPr>
        <xdr:cNvPr id="379" name="直線コネクタ 378"/>
        <xdr:cNvCxnSpPr/>
      </xdr:nvCxnSpPr>
      <xdr:spPr>
        <a:xfrm flipV="1">
          <a:off x="16179800" y="703326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60113</xdr:rowOff>
    </xdr:from>
    <xdr:to>
      <xdr:col>77</xdr:col>
      <xdr:colOff>44450</xdr:colOff>
      <xdr:row>41</xdr:row>
      <xdr:rowOff>92287</xdr:rowOff>
    </xdr:to>
    <xdr:cxnSp macro="">
      <xdr:nvCxnSpPr>
        <xdr:cNvPr id="382" name="直線コネクタ 381"/>
        <xdr:cNvCxnSpPr/>
      </xdr:nvCxnSpPr>
      <xdr:spPr>
        <a:xfrm flipV="1">
          <a:off x="15290800" y="70895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60113</xdr:rowOff>
    </xdr:from>
    <xdr:to>
      <xdr:col>72</xdr:col>
      <xdr:colOff>203200</xdr:colOff>
      <xdr:row>41</xdr:row>
      <xdr:rowOff>92287</xdr:rowOff>
    </xdr:to>
    <xdr:cxnSp macro="">
      <xdr:nvCxnSpPr>
        <xdr:cNvPr id="385" name="直線コネクタ 384"/>
        <xdr:cNvCxnSpPr/>
      </xdr:nvCxnSpPr>
      <xdr:spPr>
        <a:xfrm>
          <a:off x="14401800" y="70895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60113</xdr:rowOff>
    </xdr:to>
    <xdr:cxnSp macro="">
      <xdr:nvCxnSpPr>
        <xdr:cNvPr id="388" name="直線コネクタ 387"/>
        <xdr:cNvCxnSpPr/>
      </xdr:nvCxnSpPr>
      <xdr:spPr>
        <a:xfrm>
          <a:off x="13512800" y="698500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1" name="フローチャート: 判断 390"/>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392" name="テキスト ボックス 391"/>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98" name="楕円 397"/>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399" name="公債費負担の状況該当値テキスト"/>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9313</xdr:rowOff>
    </xdr:from>
    <xdr:to>
      <xdr:col>77</xdr:col>
      <xdr:colOff>95250</xdr:colOff>
      <xdr:row>41</xdr:row>
      <xdr:rowOff>110913</xdr:rowOff>
    </xdr:to>
    <xdr:sp macro="" textlink="">
      <xdr:nvSpPr>
        <xdr:cNvPr id="400" name="楕円 399"/>
        <xdr:cNvSpPr/>
      </xdr:nvSpPr>
      <xdr:spPr>
        <a:xfrm>
          <a:off x="16129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401" name="テキスト ボックス 400"/>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41487</xdr:rowOff>
    </xdr:from>
    <xdr:to>
      <xdr:col>73</xdr:col>
      <xdr:colOff>44450</xdr:colOff>
      <xdr:row>41</xdr:row>
      <xdr:rowOff>143087</xdr:rowOff>
    </xdr:to>
    <xdr:sp macro="" textlink="">
      <xdr:nvSpPr>
        <xdr:cNvPr id="402" name="楕円 401"/>
        <xdr:cNvSpPr/>
      </xdr:nvSpPr>
      <xdr:spPr>
        <a:xfrm>
          <a:off x="15240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153264</xdr:rowOff>
    </xdr:from>
    <xdr:ext cx="762000" cy="259045"/>
    <xdr:sp macro="" textlink="">
      <xdr:nvSpPr>
        <xdr:cNvPr id="403" name="テキスト ボックス 402"/>
        <xdr:cNvSpPr txBox="1"/>
      </xdr:nvSpPr>
      <xdr:spPr>
        <a:xfrm>
          <a:off x="14909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9313</xdr:rowOff>
    </xdr:from>
    <xdr:to>
      <xdr:col>68</xdr:col>
      <xdr:colOff>203200</xdr:colOff>
      <xdr:row>41</xdr:row>
      <xdr:rowOff>110913</xdr:rowOff>
    </xdr:to>
    <xdr:sp macro="" textlink="">
      <xdr:nvSpPr>
        <xdr:cNvPr id="404" name="楕円 403"/>
        <xdr:cNvSpPr/>
      </xdr:nvSpPr>
      <xdr:spPr>
        <a:xfrm>
          <a:off x="14351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405" name="テキスト ボックス 404"/>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06" name="楕円 405"/>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7" name="テキスト ボックス 406"/>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財政調整基金及び減債基金等の積立による充当可能基金の増額等により、平成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年度以降は将来負担比率は生じていない。</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北海道津別町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4,100
4,084
716.80
8,082,377
7,873,642
189,585
3,617,843
10,050,288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年度末までの団塊世代の大量退職により世代交代が進んでおり、令和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年度においては、類似団体平均を下回っている。今後も定員管理計画に基づいた採用、行財政改革への取り組みを継続し、給与水準の適正化に努める。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90424</xdr:rowOff>
    </xdr:from>
    <xdr:to>
      <xdr:col>24</xdr:col>
      <xdr:colOff>25400</xdr:colOff>
      <xdr:row>36</xdr:row>
      <xdr:rowOff>154432</xdr:rowOff>
    </xdr:to>
    <xdr:cxnSp macro="">
      <xdr:nvCxnSpPr>
        <xdr:cNvPr id="64" name="直線コネクタ 63"/>
        <xdr:cNvCxnSpPr/>
      </xdr:nvCxnSpPr>
      <xdr:spPr>
        <a:xfrm flipV="1">
          <a:off x="3987800" y="626262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154432</xdr:rowOff>
    </xdr:from>
    <xdr:to>
      <xdr:col>19</xdr:col>
      <xdr:colOff>187325</xdr:colOff>
      <xdr:row>36</xdr:row>
      <xdr:rowOff>168148</xdr:rowOff>
    </xdr:to>
    <xdr:cxnSp macro="">
      <xdr:nvCxnSpPr>
        <xdr:cNvPr id="67" name="直線コネクタ 66"/>
        <xdr:cNvCxnSpPr/>
      </xdr:nvCxnSpPr>
      <xdr:spPr>
        <a:xfrm flipV="1">
          <a:off x="3098800" y="63266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140716</xdr:rowOff>
    </xdr:from>
    <xdr:to>
      <xdr:col>15</xdr:col>
      <xdr:colOff>98425</xdr:colOff>
      <xdr:row>36</xdr:row>
      <xdr:rowOff>168148</xdr:rowOff>
    </xdr:to>
    <xdr:cxnSp macro="">
      <xdr:nvCxnSpPr>
        <xdr:cNvPr id="70" name="直線コネクタ 69"/>
        <xdr:cNvCxnSpPr/>
      </xdr:nvCxnSpPr>
      <xdr:spPr>
        <a:xfrm>
          <a:off x="2209800" y="63129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140716</xdr:rowOff>
    </xdr:from>
    <xdr:to>
      <xdr:col>11</xdr:col>
      <xdr:colOff>9525</xdr:colOff>
      <xdr:row>37</xdr:row>
      <xdr:rowOff>33274</xdr:rowOff>
    </xdr:to>
    <xdr:cxnSp macro="">
      <xdr:nvCxnSpPr>
        <xdr:cNvPr id="73" name="直線コネクタ 72"/>
        <xdr:cNvCxnSpPr/>
      </xdr:nvCxnSpPr>
      <xdr:spPr>
        <a:xfrm flipV="1">
          <a:off x="1320800" y="63129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39624</xdr:rowOff>
    </xdr:from>
    <xdr:to>
      <xdr:col>24</xdr:col>
      <xdr:colOff>76200</xdr:colOff>
      <xdr:row>36</xdr:row>
      <xdr:rowOff>141224</xdr:rowOff>
    </xdr:to>
    <xdr:sp macro="" textlink="">
      <xdr:nvSpPr>
        <xdr:cNvPr id="83" name="楕円 82"/>
        <xdr:cNvSpPr/>
      </xdr:nvSpPr>
      <xdr:spPr>
        <a:xfrm>
          <a:off x="4775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56151</xdr:rowOff>
    </xdr:from>
    <xdr:ext cx="762000" cy="259045"/>
    <xdr:sp macro="" textlink="">
      <xdr:nvSpPr>
        <xdr:cNvPr id="84" name="人件費該当値テキスト"/>
        <xdr:cNvSpPr txBox="1"/>
      </xdr:nvSpPr>
      <xdr:spPr>
        <a:xfrm>
          <a:off x="4914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103632</xdr:rowOff>
    </xdr:from>
    <xdr:to>
      <xdr:col>20</xdr:col>
      <xdr:colOff>38100</xdr:colOff>
      <xdr:row>37</xdr:row>
      <xdr:rowOff>33782</xdr:rowOff>
    </xdr:to>
    <xdr:sp macro="" textlink="">
      <xdr:nvSpPr>
        <xdr:cNvPr id="85" name="楕円 84"/>
        <xdr:cNvSpPr/>
      </xdr:nvSpPr>
      <xdr:spPr>
        <a:xfrm>
          <a:off x="3937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43959</xdr:rowOff>
    </xdr:from>
    <xdr:ext cx="736600" cy="259045"/>
    <xdr:sp macro="" textlink="">
      <xdr:nvSpPr>
        <xdr:cNvPr id="86" name="テキスト ボックス 85"/>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117348</xdr:rowOff>
    </xdr:from>
    <xdr:to>
      <xdr:col>15</xdr:col>
      <xdr:colOff>149225</xdr:colOff>
      <xdr:row>37</xdr:row>
      <xdr:rowOff>47498</xdr:rowOff>
    </xdr:to>
    <xdr:sp macro="" textlink="">
      <xdr:nvSpPr>
        <xdr:cNvPr id="87" name="楕円 86"/>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32275</xdr:rowOff>
    </xdr:from>
    <xdr:ext cx="762000" cy="259045"/>
    <xdr:sp macro="" textlink="">
      <xdr:nvSpPr>
        <xdr:cNvPr id="88" name="テキスト ボックス 87"/>
        <xdr:cNvSpPr txBox="1"/>
      </xdr:nvSpPr>
      <xdr:spPr>
        <a:xfrm>
          <a:off x="2717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89916</xdr:rowOff>
    </xdr:from>
    <xdr:to>
      <xdr:col>11</xdr:col>
      <xdr:colOff>60325</xdr:colOff>
      <xdr:row>37</xdr:row>
      <xdr:rowOff>20066</xdr:rowOff>
    </xdr:to>
    <xdr:sp macro="" textlink="">
      <xdr:nvSpPr>
        <xdr:cNvPr id="89" name="楕円 88"/>
        <xdr:cNvSpPr/>
      </xdr:nvSpPr>
      <xdr:spPr>
        <a:xfrm>
          <a:off x="2159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90" name="テキスト ボックス 89"/>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91" name="楕円 90"/>
        <xdr:cNvSpPr/>
      </xdr:nvSpPr>
      <xdr:spPr>
        <a:xfrm>
          <a:off x="1270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92" name="テキスト ボックス 91"/>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物件費に係る経常収支比率は、類似団体平均を上回った。予算編成より事務事業の見直しを図っているが、全体的な物件費の削減には繋がらず増加となった。今後も、事業廃止等を含めた見直しを行い、物件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152146</xdr:rowOff>
    </xdr:from>
    <xdr:to>
      <xdr:col>82</xdr:col>
      <xdr:colOff>107950</xdr:colOff>
      <xdr:row>18</xdr:row>
      <xdr:rowOff>17272</xdr:rowOff>
    </xdr:to>
    <xdr:cxnSp macro="">
      <xdr:nvCxnSpPr>
        <xdr:cNvPr id="122" name="直線コネクタ 121"/>
        <xdr:cNvCxnSpPr/>
      </xdr:nvCxnSpPr>
      <xdr:spPr>
        <a:xfrm>
          <a:off x="15671800" y="30667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3" name="物件費平均値テキスト"/>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74422</xdr:rowOff>
    </xdr:from>
    <xdr:to>
      <xdr:col>78</xdr:col>
      <xdr:colOff>69850</xdr:colOff>
      <xdr:row>17</xdr:row>
      <xdr:rowOff>152146</xdr:rowOff>
    </xdr:to>
    <xdr:cxnSp macro="">
      <xdr:nvCxnSpPr>
        <xdr:cNvPr id="125" name="直線コネクタ 124"/>
        <xdr:cNvCxnSpPr/>
      </xdr:nvCxnSpPr>
      <xdr:spPr>
        <a:xfrm>
          <a:off x="14782800" y="29890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33274</xdr:rowOff>
    </xdr:from>
    <xdr:to>
      <xdr:col>73</xdr:col>
      <xdr:colOff>180975</xdr:colOff>
      <xdr:row>17</xdr:row>
      <xdr:rowOff>74422</xdr:rowOff>
    </xdr:to>
    <xdr:cxnSp macro="">
      <xdr:nvCxnSpPr>
        <xdr:cNvPr id="128" name="直線コネクタ 127"/>
        <xdr:cNvCxnSpPr/>
      </xdr:nvCxnSpPr>
      <xdr:spPr>
        <a:xfrm>
          <a:off x="13893800" y="29479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33274</xdr:rowOff>
    </xdr:from>
    <xdr:to>
      <xdr:col>69</xdr:col>
      <xdr:colOff>92075</xdr:colOff>
      <xdr:row>17</xdr:row>
      <xdr:rowOff>124714</xdr:rowOff>
    </xdr:to>
    <xdr:cxnSp macro="">
      <xdr:nvCxnSpPr>
        <xdr:cNvPr id="131" name="直線コネクタ 130"/>
        <xdr:cNvCxnSpPr/>
      </xdr:nvCxnSpPr>
      <xdr:spPr>
        <a:xfrm flipV="1">
          <a:off x="13004800" y="29479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137922</xdr:rowOff>
    </xdr:from>
    <xdr:to>
      <xdr:col>82</xdr:col>
      <xdr:colOff>158750</xdr:colOff>
      <xdr:row>18</xdr:row>
      <xdr:rowOff>68072</xdr:rowOff>
    </xdr:to>
    <xdr:sp macro="" textlink="">
      <xdr:nvSpPr>
        <xdr:cNvPr id="141" name="楕円 140"/>
        <xdr:cNvSpPr/>
      </xdr:nvSpPr>
      <xdr:spPr>
        <a:xfrm>
          <a:off x="164592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109999</xdr:rowOff>
    </xdr:from>
    <xdr:ext cx="762000" cy="259045"/>
    <xdr:sp macro="" textlink="">
      <xdr:nvSpPr>
        <xdr:cNvPr id="142" name="物件費該当値テキスト"/>
        <xdr:cNvSpPr txBox="1"/>
      </xdr:nvSpPr>
      <xdr:spPr>
        <a:xfrm>
          <a:off x="165989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101346</xdr:rowOff>
    </xdr:from>
    <xdr:to>
      <xdr:col>78</xdr:col>
      <xdr:colOff>120650</xdr:colOff>
      <xdr:row>18</xdr:row>
      <xdr:rowOff>31496</xdr:rowOff>
    </xdr:to>
    <xdr:sp macro="" textlink="">
      <xdr:nvSpPr>
        <xdr:cNvPr id="143" name="楕円 142"/>
        <xdr:cNvSpPr/>
      </xdr:nvSpPr>
      <xdr:spPr>
        <a:xfrm>
          <a:off x="15621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16273</xdr:rowOff>
    </xdr:from>
    <xdr:ext cx="736600" cy="259045"/>
    <xdr:sp macro="" textlink="">
      <xdr:nvSpPr>
        <xdr:cNvPr id="144" name="テキスト ボックス 143"/>
        <xdr:cNvSpPr txBox="1"/>
      </xdr:nvSpPr>
      <xdr:spPr>
        <a:xfrm>
          <a:off x="15290800" y="310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23622</xdr:rowOff>
    </xdr:from>
    <xdr:to>
      <xdr:col>74</xdr:col>
      <xdr:colOff>31750</xdr:colOff>
      <xdr:row>17</xdr:row>
      <xdr:rowOff>125222</xdr:rowOff>
    </xdr:to>
    <xdr:sp macro="" textlink="">
      <xdr:nvSpPr>
        <xdr:cNvPr id="145" name="楕円 144"/>
        <xdr:cNvSpPr/>
      </xdr:nvSpPr>
      <xdr:spPr>
        <a:xfrm>
          <a:off x="14732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109999</xdr:rowOff>
    </xdr:from>
    <xdr:ext cx="762000" cy="259045"/>
    <xdr:sp macro="" textlink="">
      <xdr:nvSpPr>
        <xdr:cNvPr id="146" name="テキスト ボックス 145"/>
        <xdr:cNvSpPr txBox="1"/>
      </xdr:nvSpPr>
      <xdr:spPr>
        <a:xfrm>
          <a:off x="14401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153924</xdr:rowOff>
    </xdr:from>
    <xdr:to>
      <xdr:col>69</xdr:col>
      <xdr:colOff>142875</xdr:colOff>
      <xdr:row>17</xdr:row>
      <xdr:rowOff>84074</xdr:rowOff>
    </xdr:to>
    <xdr:sp macro="" textlink="">
      <xdr:nvSpPr>
        <xdr:cNvPr id="147" name="楕円 146"/>
        <xdr:cNvSpPr/>
      </xdr:nvSpPr>
      <xdr:spPr>
        <a:xfrm>
          <a:off x="13843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68851</xdr:rowOff>
    </xdr:from>
    <xdr:ext cx="762000" cy="259045"/>
    <xdr:sp macro="" textlink="">
      <xdr:nvSpPr>
        <xdr:cNvPr id="148" name="テキスト ボックス 147"/>
        <xdr:cNvSpPr txBox="1"/>
      </xdr:nvSpPr>
      <xdr:spPr>
        <a:xfrm>
          <a:off x="13512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49" name="楕円 148"/>
        <xdr:cNvSpPr/>
      </xdr:nvSpPr>
      <xdr:spPr>
        <a:xfrm>
          <a:off x="12954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160291</xdr:rowOff>
    </xdr:from>
    <xdr:ext cx="762000" cy="259045"/>
    <xdr:sp macro="" textlink="">
      <xdr:nvSpPr>
        <xdr:cNvPr id="150" name="テキスト ボックス 149"/>
        <xdr:cNvSpPr txBox="1"/>
      </xdr:nvSpPr>
      <xdr:spPr>
        <a:xfrm>
          <a:off x="12623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扶助費に係る経常収支比率は、類似団体平均を下回っている。障害福祉サービス費等の扶助費は横ばい傾向であるが、急激な少子高齢化に対応しつつ、児童福祉、老人福祉及び障害福祉の動向に注意していく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127000</xdr:rowOff>
    </xdr:to>
    <xdr:cxnSp macro="">
      <xdr:nvCxnSpPr>
        <xdr:cNvPr id="182" name="直線コネクタ 181"/>
        <xdr:cNvCxnSpPr/>
      </xdr:nvCxnSpPr>
      <xdr:spPr>
        <a:xfrm>
          <a:off x="3987800" y="9347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146050</xdr:rowOff>
    </xdr:to>
    <xdr:cxnSp macro="">
      <xdr:nvCxnSpPr>
        <xdr:cNvPr id="185" name="直線コネクタ 184"/>
        <xdr:cNvCxnSpPr/>
      </xdr:nvCxnSpPr>
      <xdr:spPr>
        <a:xfrm flipV="1">
          <a:off x="3098800" y="9347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55</xdr:row>
      <xdr:rowOff>107950</xdr:rowOff>
    </xdr:to>
    <xdr:cxnSp macro="">
      <xdr:nvCxnSpPr>
        <xdr:cNvPr id="188" name="直線コネクタ 187"/>
        <xdr:cNvCxnSpPr/>
      </xdr:nvCxnSpPr>
      <xdr:spPr>
        <a:xfrm flipV="1">
          <a:off x="2209800" y="94043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146050</xdr:rowOff>
    </xdr:to>
    <xdr:cxnSp macro="">
      <xdr:nvCxnSpPr>
        <xdr:cNvPr id="191" name="直線コネクタ 190"/>
        <xdr:cNvCxnSpPr/>
      </xdr:nvCxnSpPr>
      <xdr:spPr>
        <a:xfrm flipV="1">
          <a:off x="1320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194" name="フローチャート: 判断 193"/>
        <xdr:cNvSpPr/>
      </xdr:nvSpPr>
      <xdr:spPr>
        <a:xfrm>
          <a:off x="1270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29227</xdr:rowOff>
    </xdr:from>
    <xdr:ext cx="762000" cy="259045"/>
    <xdr:sp macro="" textlink="">
      <xdr:nvSpPr>
        <xdr:cNvPr id="195" name="テキスト ボックス 194"/>
        <xdr:cNvSpPr txBox="1"/>
      </xdr:nvSpPr>
      <xdr:spPr>
        <a:xfrm>
          <a:off x="939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1" name="楕円 200"/>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2"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3" name="楕円 202"/>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4" name="テキスト ボックス 203"/>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05" name="楕円 204"/>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06" name="テキスト ボックス 205"/>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07" name="楕円 206"/>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08" name="テキスト ボックス 207"/>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9" name="楕円 208"/>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0" name="テキスト ボックス 209"/>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その他に係る経常収支比率は、類似団体平均を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高齢化に伴う介護保険事業特別会計や後期高齢者医療特別会計への繰出金が、今後ますます大きな負担となることが危惧され、高齢者医療の動向に注視しつつ、国民健康保険事業特別会計も含め、普通会計からの繰出金を減らしていくよ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xdr:rowOff>
    </xdr:from>
    <xdr:to>
      <xdr:col>82</xdr:col>
      <xdr:colOff>107950</xdr:colOff>
      <xdr:row>58</xdr:row>
      <xdr:rowOff>1270</xdr:rowOff>
    </xdr:to>
    <xdr:cxnSp macro="">
      <xdr:nvCxnSpPr>
        <xdr:cNvPr id="238" name="直線コネクタ 237"/>
        <xdr:cNvCxnSpPr/>
      </xdr:nvCxnSpPr>
      <xdr:spPr>
        <a:xfrm flipV="1">
          <a:off x="15671800" y="9779635"/>
          <a:ext cx="8382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39" name="その他平均値テキスト"/>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xdr:rowOff>
    </xdr:from>
    <xdr:to>
      <xdr:col>78</xdr:col>
      <xdr:colOff>69850</xdr:colOff>
      <xdr:row>58</xdr:row>
      <xdr:rowOff>29845</xdr:rowOff>
    </xdr:to>
    <xdr:cxnSp macro="">
      <xdr:nvCxnSpPr>
        <xdr:cNvPr id="241" name="直線コネクタ 240"/>
        <xdr:cNvCxnSpPr/>
      </xdr:nvCxnSpPr>
      <xdr:spPr>
        <a:xfrm flipV="1">
          <a:off x="14782800" y="99453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29845</xdr:rowOff>
    </xdr:from>
    <xdr:to>
      <xdr:col>73</xdr:col>
      <xdr:colOff>180975</xdr:colOff>
      <xdr:row>58</xdr:row>
      <xdr:rowOff>69850</xdr:rowOff>
    </xdr:to>
    <xdr:cxnSp macro="">
      <xdr:nvCxnSpPr>
        <xdr:cNvPr id="244" name="直線コネクタ 243"/>
        <xdr:cNvCxnSpPr/>
      </xdr:nvCxnSpPr>
      <xdr:spPr>
        <a:xfrm flipV="1">
          <a:off x="13893800" y="99739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86995</xdr:rowOff>
    </xdr:from>
    <xdr:to>
      <xdr:col>69</xdr:col>
      <xdr:colOff>92075</xdr:colOff>
      <xdr:row>58</xdr:row>
      <xdr:rowOff>69850</xdr:rowOff>
    </xdr:to>
    <xdr:cxnSp macro="">
      <xdr:nvCxnSpPr>
        <xdr:cNvPr id="247" name="直線コネクタ 246"/>
        <xdr:cNvCxnSpPr/>
      </xdr:nvCxnSpPr>
      <xdr:spPr>
        <a:xfrm>
          <a:off x="13004800" y="9859645"/>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150495</xdr:rowOff>
    </xdr:from>
    <xdr:to>
      <xdr:col>65</xdr:col>
      <xdr:colOff>53975</xdr:colOff>
      <xdr:row>58</xdr:row>
      <xdr:rowOff>80645</xdr:rowOff>
    </xdr:to>
    <xdr:sp macro="" textlink="">
      <xdr:nvSpPr>
        <xdr:cNvPr id="250" name="フローチャート: 判断 249"/>
        <xdr:cNvSpPr/>
      </xdr:nvSpPr>
      <xdr:spPr>
        <a:xfrm>
          <a:off x="12954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65422</xdr:rowOff>
    </xdr:from>
    <xdr:ext cx="762000" cy="259045"/>
    <xdr:sp macro="" textlink="">
      <xdr:nvSpPr>
        <xdr:cNvPr id="251" name="テキスト ボックス 250"/>
        <xdr:cNvSpPr txBox="1"/>
      </xdr:nvSpPr>
      <xdr:spPr>
        <a:xfrm>
          <a:off x="12623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127635</xdr:rowOff>
    </xdr:from>
    <xdr:to>
      <xdr:col>82</xdr:col>
      <xdr:colOff>158750</xdr:colOff>
      <xdr:row>57</xdr:row>
      <xdr:rowOff>57785</xdr:rowOff>
    </xdr:to>
    <xdr:sp macro="" textlink="">
      <xdr:nvSpPr>
        <xdr:cNvPr id="257" name="楕円 256"/>
        <xdr:cNvSpPr/>
      </xdr:nvSpPr>
      <xdr:spPr>
        <a:xfrm>
          <a:off x="1645920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144162</xdr:rowOff>
    </xdr:from>
    <xdr:ext cx="762000" cy="259045"/>
    <xdr:sp macro="" textlink="">
      <xdr:nvSpPr>
        <xdr:cNvPr id="258" name="その他該当値テキスト"/>
        <xdr:cNvSpPr txBox="1"/>
      </xdr:nvSpPr>
      <xdr:spPr>
        <a:xfrm>
          <a:off x="16598900" y="957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121920</xdr:rowOff>
    </xdr:from>
    <xdr:to>
      <xdr:col>78</xdr:col>
      <xdr:colOff>120650</xdr:colOff>
      <xdr:row>58</xdr:row>
      <xdr:rowOff>52070</xdr:rowOff>
    </xdr:to>
    <xdr:sp macro="" textlink="">
      <xdr:nvSpPr>
        <xdr:cNvPr id="259" name="楕円 258"/>
        <xdr:cNvSpPr/>
      </xdr:nvSpPr>
      <xdr:spPr>
        <a:xfrm>
          <a:off x="156210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36847</xdr:rowOff>
    </xdr:from>
    <xdr:ext cx="736600" cy="259045"/>
    <xdr:sp macro="" textlink="">
      <xdr:nvSpPr>
        <xdr:cNvPr id="260" name="テキスト ボックス 259"/>
        <xdr:cNvSpPr txBox="1"/>
      </xdr:nvSpPr>
      <xdr:spPr>
        <a:xfrm>
          <a:off x="15290800" y="998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150495</xdr:rowOff>
    </xdr:from>
    <xdr:to>
      <xdr:col>74</xdr:col>
      <xdr:colOff>31750</xdr:colOff>
      <xdr:row>58</xdr:row>
      <xdr:rowOff>80645</xdr:rowOff>
    </xdr:to>
    <xdr:sp macro="" textlink="">
      <xdr:nvSpPr>
        <xdr:cNvPr id="261" name="楕円 260"/>
        <xdr:cNvSpPr/>
      </xdr:nvSpPr>
      <xdr:spPr>
        <a:xfrm>
          <a:off x="147320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65422</xdr:rowOff>
    </xdr:from>
    <xdr:ext cx="762000" cy="259045"/>
    <xdr:sp macro="" textlink="">
      <xdr:nvSpPr>
        <xdr:cNvPr id="262" name="テキスト ボックス 261"/>
        <xdr:cNvSpPr txBox="1"/>
      </xdr:nvSpPr>
      <xdr:spPr>
        <a:xfrm>
          <a:off x="14401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19050</xdr:rowOff>
    </xdr:from>
    <xdr:to>
      <xdr:col>69</xdr:col>
      <xdr:colOff>142875</xdr:colOff>
      <xdr:row>58</xdr:row>
      <xdr:rowOff>120650</xdr:rowOff>
    </xdr:to>
    <xdr:sp macro="" textlink="">
      <xdr:nvSpPr>
        <xdr:cNvPr id="263" name="楕円 262"/>
        <xdr:cNvSpPr/>
      </xdr:nvSpPr>
      <xdr:spPr>
        <a:xfrm>
          <a:off x="13843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105427</xdr:rowOff>
    </xdr:from>
    <xdr:ext cx="762000" cy="259045"/>
    <xdr:sp macro="" textlink="">
      <xdr:nvSpPr>
        <xdr:cNvPr id="264" name="テキスト ボックス 263"/>
        <xdr:cNvSpPr txBox="1"/>
      </xdr:nvSpPr>
      <xdr:spPr>
        <a:xfrm>
          <a:off x="13512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36195</xdr:rowOff>
    </xdr:from>
    <xdr:to>
      <xdr:col>65</xdr:col>
      <xdr:colOff>53975</xdr:colOff>
      <xdr:row>57</xdr:row>
      <xdr:rowOff>137795</xdr:rowOff>
    </xdr:to>
    <xdr:sp macro="" textlink="">
      <xdr:nvSpPr>
        <xdr:cNvPr id="265" name="楕円 264"/>
        <xdr:cNvSpPr/>
      </xdr:nvSpPr>
      <xdr:spPr>
        <a:xfrm>
          <a:off x="129540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147972</xdr:rowOff>
    </xdr:from>
    <xdr:ext cx="762000" cy="259045"/>
    <xdr:sp macro="" textlink="">
      <xdr:nvSpPr>
        <xdr:cNvPr id="266" name="テキスト ボックス 265"/>
        <xdr:cNvSpPr txBox="1"/>
      </xdr:nvSpPr>
      <xdr:spPr>
        <a:xfrm>
          <a:off x="12623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補助費等に係る経常収支比率は、類似団体平均を上回っている。今後も定期的に単独補助金等の見直しを行い、補助金の整理合理化を図り補助費等の増の抑制に努める。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38</xdr:row>
      <xdr:rowOff>58420</xdr:rowOff>
    </xdr:to>
    <xdr:cxnSp macro="">
      <xdr:nvCxnSpPr>
        <xdr:cNvPr id="296" name="直線コネクタ 295"/>
        <xdr:cNvCxnSpPr/>
      </xdr:nvCxnSpPr>
      <xdr:spPr>
        <a:xfrm>
          <a:off x="15671800" y="6358636"/>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297"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37</xdr:row>
      <xdr:rowOff>14986</xdr:rowOff>
    </xdr:to>
    <xdr:cxnSp macro="">
      <xdr:nvCxnSpPr>
        <xdr:cNvPr id="299" name="直線コネクタ 298"/>
        <xdr:cNvCxnSpPr/>
      </xdr:nvCxnSpPr>
      <xdr:spPr>
        <a:xfrm>
          <a:off x="14782800" y="63083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1" name="テキスト ボックス 300"/>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36</xdr:row>
      <xdr:rowOff>136144</xdr:rowOff>
    </xdr:to>
    <xdr:cxnSp macro="">
      <xdr:nvCxnSpPr>
        <xdr:cNvPr id="302" name="直線コネクタ 301"/>
        <xdr:cNvCxnSpPr/>
      </xdr:nvCxnSpPr>
      <xdr:spPr>
        <a:xfrm>
          <a:off x="13893800" y="62626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4" name="テキスト ボックス 303"/>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90424</xdr:rowOff>
    </xdr:from>
    <xdr:to>
      <xdr:col>69</xdr:col>
      <xdr:colOff>92075</xdr:colOff>
      <xdr:row>36</xdr:row>
      <xdr:rowOff>113284</xdr:rowOff>
    </xdr:to>
    <xdr:cxnSp macro="">
      <xdr:nvCxnSpPr>
        <xdr:cNvPr id="305" name="直線コネクタ 304"/>
        <xdr:cNvCxnSpPr/>
      </xdr:nvCxnSpPr>
      <xdr:spPr>
        <a:xfrm flipV="1">
          <a:off x="13004800" y="62626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08" name="フローチャート: 判断 307"/>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09" name="テキスト ボックス 308"/>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xdr:rowOff>
    </xdr:from>
    <xdr:to>
      <xdr:col>82</xdr:col>
      <xdr:colOff>158750</xdr:colOff>
      <xdr:row>38</xdr:row>
      <xdr:rowOff>109220</xdr:rowOff>
    </xdr:to>
    <xdr:sp macro="" textlink="">
      <xdr:nvSpPr>
        <xdr:cNvPr id="315" name="楕円 314"/>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151147</xdr:rowOff>
    </xdr:from>
    <xdr:ext cx="762000" cy="259045"/>
    <xdr:sp macro="" textlink="">
      <xdr:nvSpPr>
        <xdr:cNvPr id="316" name="補助費等該当値テキスト"/>
        <xdr:cNvSpPr txBox="1"/>
      </xdr:nvSpPr>
      <xdr:spPr>
        <a:xfrm>
          <a:off x="16598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17" name="楕円 316"/>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18" name="テキスト ボックス 317"/>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85344</xdr:rowOff>
    </xdr:from>
    <xdr:to>
      <xdr:col>74</xdr:col>
      <xdr:colOff>31750</xdr:colOff>
      <xdr:row>37</xdr:row>
      <xdr:rowOff>15494</xdr:rowOff>
    </xdr:to>
    <xdr:sp macro="" textlink="">
      <xdr:nvSpPr>
        <xdr:cNvPr id="319" name="楕円 318"/>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20" name="テキスト ボックス 319"/>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39624</xdr:rowOff>
    </xdr:from>
    <xdr:to>
      <xdr:col>69</xdr:col>
      <xdr:colOff>142875</xdr:colOff>
      <xdr:row>36</xdr:row>
      <xdr:rowOff>141224</xdr:rowOff>
    </xdr:to>
    <xdr:sp macro="" textlink="">
      <xdr:nvSpPr>
        <xdr:cNvPr id="321" name="楕円 320"/>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楕円 322"/>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4" name="テキスト ボックス 323"/>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下回っているものの、今後も大型事業が続く予定であり、起債額の増が見込まれる。分母となる標準財政規模等が地方交付税の交付額により左右されるとともに、人口の減少にも影響を受けることから、地方債の発行額抑制や年間償還額の平準化、事業の見直しを図り、財政の健全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66039</xdr:rowOff>
    </xdr:to>
    <xdr:cxnSp macro="">
      <xdr:nvCxnSpPr>
        <xdr:cNvPr id="356" name="直線コネクタ 355"/>
        <xdr:cNvCxnSpPr/>
      </xdr:nvCxnSpPr>
      <xdr:spPr>
        <a:xfrm>
          <a:off x="3987800" y="130886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104139</xdr:rowOff>
    </xdr:to>
    <xdr:cxnSp macro="">
      <xdr:nvCxnSpPr>
        <xdr:cNvPr id="359" name="直線コネクタ 358"/>
        <xdr:cNvCxnSpPr/>
      </xdr:nvCxnSpPr>
      <xdr:spPr>
        <a:xfrm flipV="1">
          <a:off x="3098800" y="130886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142239</xdr:rowOff>
    </xdr:to>
    <xdr:cxnSp macro="">
      <xdr:nvCxnSpPr>
        <xdr:cNvPr id="362" name="直線コネクタ 361"/>
        <xdr:cNvCxnSpPr/>
      </xdr:nvCxnSpPr>
      <xdr:spPr>
        <a:xfrm flipV="1">
          <a:off x="2209800" y="131343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96520</xdr:rowOff>
    </xdr:from>
    <xdr:to>
      <xdr:col>11</xdr:col>
      <xdr:colOff>9525</xdr:colOff>
      <xdr:row>76</xdr:row>
      <xdr:rowOff>142239</xdr:rowOff>
    </xdr:to>
    <xdr:cxnSp macro="">
      <xdr:nvCxnSpPr>
        <xdr:cNvPr id="365" name="直線コネクタ 364"/>
        <xdr:cNvCxnSpPr/>
      </xdr:nvCxnSpPr>
      <xdr:spPr>
        <a:xfrm>
          <a:off x="1320800" y="131267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68" name="フローチャート: 判断 367"/>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69" name="テキスト ボックス 368"/>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75" name="楕円 374"/>
        <xdr:cNvSpPr/>
      </xdr:nvSpPr>
      <xdr:spPr>
        <a:xfrm>
          <a:off x="4775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31767</xdr:rowOff>
    </xdr:from>
    <xdr:ext cx="762000" cy="259045"/>
    <xdr:sp macro="" textlink="">
      <xdr:nvSpPr>
        <xdr:cNvPr id="376" name="公債費該当値テキスト"/>
        <xdr:cNvSpPr txBox="1"/>
      </xdr:nvSpPr>
      <xdr:spPr>
        <a:xfrm>
          <a:off x="49149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77" name="楕円 376"/>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78" name="テキスト ボックス 377"/>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79" name="楕円 378"/>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80" name="テキスト ボックス 379"/>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91439</xdr:rowOff>
    </xdr:from>
    <xdr:to>
      <xdr:col>11</xdr:col>
      <xdr:colOff>60325</xdr:colOff>
      <xdr:row>77</xdr:row>
      <xdr:rowOff>21589</xdr:rowOff>
    </xdr:to>
    <xdr:sp macro="" textlink="">
      <xdr:nvSpPr>
        <xdr:cNvPr id="381" name="楕円 380"/>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31767</xdr:rowOff>
    </xdr:from>
    <xdr:ext cx="762000" cy="259045"/>
    <xdr:sp macro="" textlink="">
      <xdr:nvSpPr>
        <xdr:cNvPr id="382" name="テキスト ボックス 381"/>
        <xdr:cNvSpPr txBox="1"/>
      </xdr:nvSpPr>
      <xdr:spPr>
        <a:xfrm>
          <a:off x="1828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83" name="楕円 382"/>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84" name="テキスト ボックス 383"/>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以外に係る経常収支比率は、全国平均及び北海道平均を下回ったものの、類似団体平均を上回った。主に物件費や補助費が主な要因となっている。今後とも、定員管理計画による人件費の削減など各費目の歳出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161289</xdr:rowOff>
    </xdr:from>
    <xdr:to>
      <xdr:col>82</xdr:col>
      <xdr:colOff>107950</xdr:colOff>
      <xdr:row>79</xdr:row>
      <xdr:rowOff>43180</xdr:rowOff>
    </xdr:to>
    <xdr:cxnSp macro="">
      <xdr:nvCxnSpPr>
        <xdr:cNvPr id="417" name="直線コネクタ 416"/>
        <xdr:cNvCxnSpPr/>
      </xdr:nvCxnSpPr>
      <xdr:spPr>
        <a:xfrm>
          <a:off x="15671800" y="1353438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96520</xdr:rowOff>
    </xdr:from>
    <xdr:to>
      <xdr:col>78</xdr:col>
      <xdr:colOff>69850</xdr:colOff>
      <xdr:row>78</xdr:row>
      <xdr:rowOff>161289</xdr:rowOff>
    </xdr:to>
    <xdr:cxnSp macro="">
      <xdr:nvCxnSpPr>
        <xdr:cNvPr id="420" name="直線コネクタ 419"/>
        <xdr:cNvCxnSpPr/>
      </xdr:nvCxnSpPr>
      <xdr:spPr>
        <a:xfrm>
          <a:off x="14782800" y="134696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54611</xdr:rowOff>
    </xdr:from>
    <xdr:to>
      <xdr:col>73</xdr:col>
      <xdr:colOff>180975</xdr:colOff>
      <xdr:row>78</xdr:row>
      <xdr:rowOff>96520</xdr:rowOff>
    </xdr:to>
    <xdr:cxnSp macro="">
      <xdr:nvCxnSpPr>
        <xdr:cNvPr id="423" name="直線コネクタ 422"/>
        <xdr:cNvCxnSpPr/>
      </xdr:nvCxnSpPr>
      <xdr:spPr>
        <a:xfrm>
          <a:off x="13893800" y="134277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54611</xdr:rowOff>
    </xdr:from>
    <xdr:to>
      <xdr:col>69</xdr:col>
      <xdr:colOff>92075</xdr:colOff>
      <xdr:row>78</xdr:row>
      <xdr:rowOff>107950</xdr:rowOff>
    </xdr:to>
    <xdr:cxnSp macro="">
      <xdr:nvCxnSpPr>
        <xdr:cNvPr id="426" name="直線コネクタ 425"/>
        <xdr:cNvCxnSpPr/>
      </xdr:nvCxnSpPr>
      <xdr:spPr>
        <a:xfrm flipV="1">
          <a:off x="13004800" y="134277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28" name="テキスト ボックス 427"/>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34289</xdr:rowOff>
    </xdr:from>
    <xdr:to>
      <xdr:col>65</xdr:col>
      <xdr:colOff>53975</xdr:colOff>
      <xdr:row>79</xdr:row>
      <xdr:rowOff>135889</xdr:rowOff>
    </xdr:to>
    <xdr:sp macro="" textlink="">
      <xdr:nvSpPr>
        <xdr:cNvPr id="429" name="フローチャート: 判断 428"/>
        <xdr:cNvSpPr/>
      </xdr:nvSpPr>
      <xdr:spPr>
        <a:xfrm>
          <a:off x="12954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120666</xdr:rowOff>
    </xdr:from>
    <xdr:ext cx="762000" cy="259045"/>
    <xdr:sp macro="" textlink="">
      <xdr:nvSpPr>
        <xdr:cNvPr id="430" name="テキスト ボックス 429"/>
        <xdr:cNvSpPr txBox="1"/>
      </xdr:nvSpPr>
      <xdr:spPr>
        <a:xfrm>
          <a:off x="12623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163830</xdr:rowOff>
    </xdr:from>
    <xdr:to>
      <xdr:col>82</xdr:col>
      <xdr:colOff>158750</xdr:colOff>
      <xdr:row>79</xdr:row>
      <xdr:rowOff>93980</xdr:rowOff>
    </xdr:to>
    <xdr:sp macro="" textlink="">
      <xdr:nvSpPr>
        <xdr:cNvPr id="436" name="楕円 435"/>
        <xdr:cNvSpPr/>
      </xdr:nvSpPr>
      <xdr:spPr>
        <a:xfrm>
          <a:off x="164592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135907</xdr:rowOff>
    </xdr:from>
    <xdr:ext cx="762000" cy="259045"/>
    <xdr:sp macro="" textlink="">
      <xdr:nvSpPr>
        <xdr:cNvPr id="437" name="公債費以外該当値テキスト"/>
        <xdr:cNvSpPr txBox="1"/>
      </xdr:nvSpPr>
      <xdr:spPr>
        <a:xfrm>
          <a:off x="165989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110489</xdr:rowOff>
    </xdr:from>
    <xdr:to>
      <xdr:col>78</xdr:col>
      <xdr:colOff>120650</xdr:colOff>
      <xdr:row>79</xdr:row>
      <xdr:rowOff>40639</xdr:rowOff>
    </xdr:to>
    <xdr:sp macro="" textlink="">
      <xdr:nvSpPr>
        <xdr:cNvPr id="438" name="楕円 437"/>
        <xdr:cNvSpPr/>
      </xdr:nvSpPr>
      <xdr:spPr>
        <a:xfrm>
          <a:off x="15621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25416</xdr:rowOff>
    </xdr:from>
    <xdr:ext cx="736600" cy="259045"/>
    <xdr:sp macro="" textlink="">
      <xdr:nvSpPr>
        <xdr:cNvPr id="439" name="テキスト ボックス 438"/>
        <xdr:cNvSpPr txBox="1"/>
      </xdr:nvSpPr>
      <xdr:spPr>
        <a:xfrm>
          <a:off x="15290800" y="13569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45720</xdr:rowOff>
    </xdr:from>
    <xdr:to>
      <xdr:col>74</xdr:col>
      <xdr:colOff>31750</xdr:colOff>
      <xdr:row>78</xdr:row>
      <xdr:rowOff>147320</xdr:rowOff>
    </xdr:to>
    <xdr:sp macro="" textlink="">
      <xdr:nvSpPr>
        <xdr:cNvPr id="440" name="楕円 439"/>
        <xdr:cNvSpPr/>
      </xdr:nvSpPr>
      <xdr:spPr>
        <a:xfrm>
          <a:off x="14732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132097</xdr:rowOff>
    </xdr:from>
    <xdr:ext cx="762000" cy="259045"/>
    <xdr:sp macro="" textlink="">
      <xdr:nvSpPr>
        <xdr:cNvPr id="441" name="テキスト ボックス 440"/>
        <xdr:cNvSpPr txBox="1"/>
      </xdr:nvSpPr>
      <xdr:spPr>
        <a:xfrm>
          <a:off x="14401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3811</xdr:rowOff>
    </xdr:from>
    <xdr:to>
      <xdr:col>69</xdr:col>
      <xdr:colOff>142875</xdr:colOff>
      <xdr:row>78</xdr:row>
      <xdr:rowOff>105411</xdr:rowOff>
    </xdr:to>
    <xdr:sp macro="" textlink="">
      <xdr:nvSpPr>
        <xdr:cNvPr id="442" name="楕円 441"/>
        <xdr:cNvSpPr/>
      </xdr:nvSpPr>
      <xdr:spPr>
        <a:xfrm>
          <a:off x="13843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115588</xdr:rowOff>
    </xdr:from>
    <xdr:ext cx="762000" cy="259045"/>
    <xdr:sp macro="" textlink="">
      <xdr:nvSpPr>
        <xdr:cNvPr id="443" name="テキスト ボックス 442"/>
        <xdr:cNvSpPr txBox="1"/>
      </xdr:nvSpPr>
      <xdr:spPr>
        <a:xfrm>
          <a:off x="13512800" y="1314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57150</xdr:rowOff>
    </xdr:from>
    <xdr:to>
      <xdr:col>65</xdr:col>
      <xdr:colOff>53975</xdr:colOff>
      <xdr:row>78</xdr:row>
      <xdr:rowOff>158750</xdr:rowOff>
    </xdr:to>
    <xdr:sp macro="" textlink="">
      <xdr:nvSpPr>
        <xdr:cNvPr id="444" name="楕円 443"/>
        <xdr:cNvSpPr/>
      </xdr:nvSpPr>
      <xdr:spPr>
        <a:xfrm>
          <a:off x="12954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168927</xdr:rowOff>
    </xdr:from>
    <xdr:ext cx="762000" cy="259045"/>
    <xdr:sp macro="" textlink="">
      <xdr:nvSpPr>
        <xdr:cNvPr id="445" name="テキスト ボックス 444"/>
        <xdr:cNvSpPr txBox="1"/>
      </xdr:nvSpPr>
      <xdr:spPr>
        <a:xfrm>
          <a:off x="12623800" y="1319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北海道津別町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83884</xdr:rowOff>
    </xdr:from>
    <xdr:to>
      <xdr:col>29</xdr:col>
      <xdr:colOff>127000</xdr:colOff>
      <xdr:row>17</xdr:row>
      <xdr:rowOff>98646</xdr:rowOff>
    </xdr:to>
    <xdr:cxnSp macro="">
      <xdr:nvCxnSpPr>
        <xdr:cNvPr id="49" name="直線コネクタ 48"/>
        <xdr:cNvCxnSpPr/>
      </xdr:nvCxnSpPr>
      <xdr:spPr bwMode="auto">
        <a:xfrm flipV="1">
          <a:off x="5003800" y="3046159"/>
          <a:ext cx="647700" cy="14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98646</xdr:rowOff>
    </xdr:from>
    <xdr:to>
      <xdr:col>26</xdr:col>
      <xdr:colOff>50800</xdr:colOff>
      <xdr:row>17</xdr:row>
      <xdr:rowOff>122786</xdr:rowOff>
    </xdr:to>
    <xdr:cxnSp macro="">
      <xdr:nvCxnSpPr>
        <xdr:cNvPr id="52" name="直線コネクタ 51"/>
        <xdr:cNvCxnSpPr/>
      </xdr:nvCxnSpPr>
      <xdr:spPr bwMode="auto">
        <a:xfrm flipV="1">
          <a:off x="4305300" y="3060921"/>
          <a:ext cx="698500" cy="24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122786</xdr:rowOff>
    </xdr:from>
    <xdr:to>
      <xdr:col>22</xdr:col>
      <xdr:colOff>114300</xdr:colOff>
      <xdr:row>17</xdr:row>
      <xdr:rowOff>129174</xdr:rowOff>
    </xdr:to>
    <xdr:cxnSp macro="">
      <xdr:nvCxnSpPr>
        <xdr:cNvPr id="55" name="直線コネクタ 54"/>
        <xdr:cNvCxnSpPr/>
      </xdr:nvCxnSpPr>
      <xdr:spPr bwMode="auto">
        <a:xfrm flipV="1">
          <a:off x="3606800" y="3085061"/>
          <a:ext cx="698500" cy="6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129174</xdr:rowOff>
    </xdr:from>
    <xdr:to>
      <xdr:col>18</xdr:col>
      <xdr:colOff>177800</xdr:colOff>
      <xdr:row>17</xdr:row>
      <xdr:rowOff>139062</xdr:rowOff>
    </xdr:to>
    <xdr:cxnSp macro="">
      <xdr:nvCxnSpPr>
        <xdr:cNvPr id="58" name="直線コネクタ 57"/>
        <xdr:cNvCxnSpPr/>
      </xdr:nvCxnSpPr>
      <xdr:spPr bwMode="auto">
        <a:xfrm flipV="1">
          <a:off x="2908300" y="3091449"/>
          <a:ext cx="698500" cy="9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29244</xdr:rowOff>
    </xdr:from>
    <xdr:to>
      <xdr:col>15</xdr:col>
      <xdr:colOff>101600</xdr:colOff>
      <xdr:row>18</xdr:row>
      <xdr:rowOff>130844</xdr:rowOff>
    </xdr:to>
    <xdr:sp macro="" textlink="">
      <xdr:nvSpPr>
        <xdr:cNvPr id="61" name="フローチャート: 判断 60"/>
        <xdr:cNvSpPr/>
      </xdr:nvSpPr>
      <xdr:spPr bwMode="auto">
        <a:xfrm>
          <a:off x="2857500" y="316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115621</xdr:rowOff>
    </xdr:from>
    <xdr:ext cx="762000" cy="259045"/>
    <xdr:sp macro="" textlink="">
      <xdr:nvSpPr>
        <xdr:cNvPr id="62" name="テキスト ボックス 61"/>
        <xdr:cNvSpPr txBox="1"/>
      </xdr:nvSpPr>
      <xdr:spPr>
        <a:xfrm>
          <a:off x="2527300" y="324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33084</xdr:rowOff>
    </xdr:from>
    <xdr:to>
      <xdr:col>29</xdr:col>
      <xdr:colOff>177800</xdr:colOff>
      <xdr:row>17</xdr:row>
      <xdr:rowOff>134684</xdr:rowOff>
    </xdr:to>
    <xdr:sp macro="" textlink="">
      <xdr:nvSpPr>
        <xdr:cNvPr id="68" name="楕円 67"/>
        <xdr:cNvSpPr/>
      </xdr:nvSpPr>
      <xdr:spPr bwMode="auto">
        <a:xfrm>
          <a:off x="5600700" y="2995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5161</xdr:rowOff>
    </xdr:from>
    <xdr:ext cx="762000" cy="259045"/>
    <xdr:sp macro="" textlink="">
      <xdr:nvSpPr>
        <xdr:cNvPr id="69" name="人口1人当たり決算額の推移該当値テキスト130"/>
        <xdr:cNvSpPr txBox="1"/>
      </xdr:nvSpPr>
      <xdr:spPr>
        <a:xfrm>
          <a:off x="5740400" y="2967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47846</xdr:rowOff>
    </xdr:from>
    <xdr:to>
      <xdr:col>26</xdr:col>
      <xdr:colOff>101600</xdr:colOff>
      <xdr:row>17</xdr:row>
      <xdr:rowOff>149446</xdr:rowOff>
    </xdr:to>
    <xdr:sp macro="" textlink="">
      <xdr:nvSpPr>
        <xdr:cNvPr id="70" name="楕円 69"/>
        <xdr:cNvSpPr/>
      </xdr:nvSpPr>
      <xdr:spPr bwMode="auto">
        <a:xfrm>
          <a:off x="4953000" y="3010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134223</xdr:rowOff>
    </xdr:from>
    <xdr:ext cx="736600" cy="259045"/>
    <xdr:sp macro="" textlink="">
      <xdr:nvSpPr>
        <xdr:cNvPr id="71" name="テキスト ボックス 70"/>
        <xdr:cNvSpPr txBox="1"/>
      </xdr:nvSpPr>
      <xdr:spPr>
        <a:xfrm>
          <a:off x="4622800" y="3096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71986</xdr:rowOff>
    </xdr:from>
    <xdr:to>
      <xdr:col>22</xdr:col>
      <xdr:colOff>165100</xdr:colOff>
      <xdr:row>18</xdr:row>
      <xdr:rowOff>2136</xdr:rowOff>
    </xdr:to>
    <xdr:sp macro="" textlink="">
      <xdr:nvSpPr>
        <xdr:cNvPr id="72" name="楕円 71"/>
        <xdr:cNvSpPr/>
      </xdr:nvSpPr>
      <xdr:spPr bwMode="auto">
        <a:xfrm>
          <a:off x="4254500" y="3034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158363</xdr:rowOff>
    </xdr:from>
    <xdr:ext cx="762000" cy="259045"/>
    <xdr:sp macro="" textlink="">
      <xdr:nvSpPr>
        <xdr:cNvPr id="73" name="テキスト ボックス 72"/>
        <xdr:cNvSpPr txBox="1"/>
      </xdr:nvSpPr>
      <xdr:spPr>
        <a:xfrm>
          <a:off x="3924300" y="312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78374</xdr:rowOff>
    </xdr:from>
    <xdr:to>
      <xdr:col>19</xdr:col>
      <xdr:colOff>38100</xdr:colOff>
      <xdr:row>18</xdr:row>
      <xdr:rowOff>8524</xdr:rowOff>
    </xdr:to>
    <xdr:sp macro="" textlink="">
      <xdr:nvSpPr>
        <xdr:cNvPr id="74" name="楕円 73"/>
        <xdr:cNvSpPr/>
      </xdr:nvSpPr>
      <xdr:spPr bwMode="auto">
        <a:xfrm>
          <a:off x="3556000" y="3040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164751</xdr:rowOff>
    </xdr:from>
    <xdr:ext cx="762000" cy="259045"/>
    <xdr:sp macro="" textlink="">
      <xdr:nvSpPr>
        <xdr:cNvPr id="75" name="テキスト ボックス 74"/>
        <xdr:cNvSpPr txBox="1"/>
      </xdr:nvSpPr>
      <xdr:spPr>
        <a:xfrm>
          <a:off x="3225800" y="312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88262</xdr:rowOff>
    </xdr:from>
    <xdr:to>
      <xdr:col>15</xdr:col>
      <xdr:colOff>101600</xdr:colOff>
      <xdr:row>18</xdr:row>
      <xdr:rowOff>18412</xdr:rowOff>
    </xdr:to>
    <xdr:sp macro="" textlink="">
      <xdr:nvSpPr>
        <xdr:cNvPr id="76" name="楕円 75"/>
        <xdr:cNvSpPr/>
      </xdr:nvSpPr>
      <xdr:spPr bwMode="auto">
        <a:xfrm>
          <a:off x="2857500" y="3050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28589</xdr:rowOff>
    </xdr:from>
    <xdr:ext cx="762000" cy="259045"/>
    <xdr:sp macro="" textlink="">
      <xdr:nvSpPr>
        <xdr:cNvPr id="77" name="テキスト ボックス 76"/>
        <xdr:cNvSpPr txBox="1"/>
      </xdr:nvSpPr>
      <xdr:spPr>
        <a:xfrm>
          <a:off x="2527300" y="281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231791</xdr:rowOff>
    </xdr:from>
    <xdr:to>
      <xdr:col>29</xdr:col>
      <xdr:colOff>127000</xdr:colOff>
      <xdr:row>35</xdr:row>
      <xdr:rowOff>253644</xdr:rowOff>
    </xdr:to>
    <xdr:cxnSp macro="">
      <xdr:nvCxnSpPr>
        <xdr:cNvPr id="108" name="直線コネクタ 107"/>
        <xdr:cNvCxnSpPr/>
      </xdr:nvCxnSpPr>
      <xdr:spPr bwMode="auto">
        <a:xfrm flipV="1">
          <a:off x="5003800" y="6842141"/>
          <a:ext cx="647700" cy="21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180949</xdr:rowOff>
    </xdr:from>
    <xdr:to>
      <xdr:col>26</xdr:col>
      <xdr:colOff>50800</xdr:colOff>
      <xdr:row>35</xdr:row>
      <xdr:rowOff>253644</xdr:rowOff>
    </xdr:to>
    <xdr:cxnSp macro="">
      <xdr:nvCxnSpPr>
        <xdr:cNvPr id="111" name="直線コネクタ 110"/>
        <xdr:cNvCxnSpPr/>
      </xdr:nvCxnSpPr>
      <xdr:spPr bwMode="auto">
        <a:xfrm>
          <a:off x="4305300" y="6791299"/>
          <a:ext cx="698500" cy="72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180949</xdr:rowOff>
    </xdr:from>
    <xdr:to>
      <xdr:col>22</xdr:col>
      <xdr:colOff>114300</xdr:colOff>
      <xdr:row>35</xdr:row>
      <xdr:rowOff>197770</xdr:rowOff>
    </xdr:to>
    <xdr:cxnSp macro="">
      <xdr:nvCxnSpPr>
        <xdr:cNvPr id="114" name="直線コネクタ 113"/>
        <xdr:cNvCxnSpPr/>
      </xdr:nvCxnSpPr>
      <xdr:spPr bwMode="auto">
        <a:xfrm flipV="1">
          <a:off x="3606800" y="6791299"/>
          <a:ext cx="698500" cy="16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197770</xdr:rowOff>
    </xdr:from>
    <xdr:to>
      <xdr:col>18</xdr:col>
      <xdr:colOff>177800</xdr:colOff>
      <xdr:row>35</xdr:row>
      <xdr:rowOff>245337</xdr:rowOff>
    </xdr:to>
    <xdr:cxnSp macro="">
      <xdr:nvCxnSpPr>
        <xdr:cNvPr id="117" name="直線コネクタ 116"/>
        <xdr:cNvCxnSpPr/>
      </xdr:nvCxnSpPr>
      <xdr:spPr bwMode="auto">
        <a:xfrm flipV="1">
          <a:off x="2908300" y="6808120"/>
          <a:ext cx="698500" cy="47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xdr:cNvSpPr txBox="1"/>
      </xdr:nvSpPr>
      <xdr:spPr>
        <a:xfrm>
          <a:off x="3225800" y="65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188722</xdr:rowOff>
    </xdr:from>
    <xdr:to>
      <xdr:col>15</xdr:col>
      <xdr:colOff>101600</xdr:colOff>
      <xdr:row>35</xdr:row>
      <xdr:rowOff>290322</xdr:rowOff>
    </xdr:to>
    <xdr:sp macro="" textlink="">
      <xdr:nvSpPr>
        <xdr:cNvPr id="120" name="フローチャート: 判断 119"/>
        <xdr:cNvSpPr/>
      </xdr:nvSpPr>
      <xdr:spPr bwMode="auto">
        <a:xfrm>
          <a:off x="2857500" y="6799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300499</xdr:rowOff>
    </xdr:from>
    <xdr:ext cx="762000" cy="259045"/>
    <xdr:sp macro="" textlink="">
      <xdr:nvSpPr>
        <xdr:cNvPr id="121" name="テキスト ボックス 120"/>
        <xdr:cNvSpPr txBox="1"/>
      </xdr:nvSpPr>
      <xdr:spPr>
        <a:xfrm>
          <a:off x="25273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180991</xdr:rowOff>
    </xdr:from>
    <xdr:to>
      <xdr:col>29</xdr:col>
      <xdr:colOff>177800</xdr:colOff>
      <xdr:row>35</xdr:row>
      <xdr:rowOff>282591</xdr:rowOff>
    </xdr:to>
    <xdr:sp macro="" textlink="">
      <xdr:nvSpPr>
        <xdr:cNvPr id="127" name="楕円 126"/>
        <xdr:cNvSpPr/>
      </xdr:nvSpPr>
      <xdr:spPr bwMode="auto">
        <a:xfrm>
          <a:off x="5600700" y="6791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153068</xdr:rowOff>
    </xdr:from>
    <xdr:ext cx="762000" cy="259045"/>
    <xdr:sp macro="" textlink="">
      <xdr:nvSpPr>
        <xdr:cNvPr id="128" name="人口1人当たり決算額の推移該当値テキスト445"/>
        <xdr:cNvSpPr txBox="1"/>
      </xdr:nvSpPr>
      <xdr:spPr>
        <a:xfrm>
          <a:off x="5740400" y="676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202844</xdr:rowOff>
    </xdr:from>
    <xdr:to>
      <xdr:col>26</xdr:col>
      <xdr:colOff>101600</xdr:colOff>
      <xdr:row>35</xdr:row>
      <xdr:rowOff>304444</xdr:rowOff>
    </xdr:to>
    <xdr:sp macro="" textlink="">
      <xdr:nvSpPr>
        <xdr:cNvPr id="129" name="楕円 128"/>
        <xdr:cNvSpPr/>
      </xdr:nvSpPr>
      <xdr:spPr bwMode="auto">
        <a:xfrm>
          <a:off x="4953000" y="6813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289221</xdr:rowOff>
    </xdr:from>
    <xdr:ext cx="736600" cy="259045"/>
    <xdr:sp macro="" textlink="">
      <xdr:nvSpPr>
        <xdr:cNvPr id="130" name="テキスト ボックス 129"/>
        <xdr:cNvSpPr txBox="1"/>
      </xdr:nvSpPr>
      <xdr:spPr>
        <a:xfrm>
          <a:off x="4622800" y="6899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130149</xdr:rowOff>
    </xdr:from>
    <xdr:to>
      <xdr:col>22</xdr:col>
      <xdr:colOff>165100</xdr:colOff>
      <xdr:row>35</xdr:row>
      <xdr:rowOff>231749</xdr:rowOff>
    </xdr:to>
    <xdr:sp macro="" textlink="">
      <xdr:nvSpPr>
        <xdr:cNvPr id="131" name="楕円 130"/>
        <xdr:cNvSpPr/>
      </xdr:nvSpPr>
      <xdr:spPr bwMode="auto">
        <a:xfrm>
          <a:off x="4254500" y="6740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216526</xdr:rowOff>
    </xdr:from>
    <xdr:ext cx="762000" cy="259045"/>
    <xdr:sp macro="" textlink="">
      <xdr:nvSpPr>
        <xdr:cNvPr id="132" name="テキスト ボックス 131"/>
        <xdr:cNvSpPr txBox="1"/>
      </xdr:nvSpPr>
      <xdr:spPr>
        <a:xfrm>
          <a:off x="3924300" y="682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146970</xdr:rowOff>
    </xdr:from>
    <xdr:to>
      <xdr:col>19</xdr:col>
      <xdr:colOff>38100</xdr:colOff>
      <xdr:row>35</xdr:row>
      <xdr:rowOff>248570</xdr:rowOff>
    </xdr:to>
    <xdr:sp macro="" textlink="">
      <xdr:nvSpPr>
        <xdr:cNvPr id="133" name="楕円 132"/>
        <xdr:cNvSpPr/>
      </xdr:nvSpPr>
      <xdr:spPr bwMode="auto">
        <a:xfrm>
          <a:off x="3556000" y="6757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233347</xdr:rowOff>
    </xdr:from>
    <xdr:ext cx="762000" cy="259045"/>
    <xdr:sp macro="" textlink="">
      <xdr:nvSpPr>
        <xdr:cNvPr id="134" name="テキスト ボックス 133"/>
        <xdr:cNvSpPr txBox="1"/>
      </xdr:nvSpPr>
      <xdr:spPr>
        <a:xfrm>
          <a:off x="3225800" y="684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194537</xdr:rowOff>
    </xdr:from>
    <xdr:to>
      <xdr:col>15</xdr:col>
      <xdr:colOff>101600</xdr:colOff>
      <xdr:row>35</xdr:row>
      <xdr:rowOff>296137</xdr:rowOff>
    </xdr:to>
    <xdr:sp macro="" textlink="">
      <xdr:nvSpPr>
        <xdr:cNvPr id="135" name="楕円 134"/>
        <xdr:cNvSpPr/>
      </xdr:nvSpPr>
      <xdr:spPr bwMode="auto">
        <a:xfrm>
          <a:off x="2857500" y="6804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280914</xdr:rowOff>
    </xdr:from>
    <xdr:ext cx="762000" cy="259045"/>
    <xdr:sp macro="" textlink="">
      <xdr:nvSpPr>
        <xdr:cNvPr id="136" name="テキスト ボックス 135"/>
        <xdr:cNvSpPr txBox="1"/>
      </xdr:nvSpPr>
      <xdr:spPr>
        <a:xfrm>
          <a:off x="2527300" y="6891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北海道津別町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4,100
4,084
716.80
8,082,377
7,873,642
189,585
3,617,843
10,050,288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136957</xdr:rowOff>
    </xdr:from>
    <xdr:to>
      <xdr:col>24</xdr:col>
      <xdr:colOff>63500</xdr:colOff>
      <xdr:row>36</xdr:row>
      <xdr:rowOff>140152</xdr:rowOff>
    </xdr:to>
    <xdr:cxnSp macro="">
      <xdr:nvCxnSpPr>
        <xdr:cNvPr id="60" name="直線コネクタ 59"/>
        <xdr:cNvCxnSpPr/>
      </xdr:nvCxnSpPr>
      <xdr:spPr>
        <a:xfrm>
          <a:off x="3797300" y="6309157"/>
          <a:ext cx="838200" cy="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136957</xdr:rowOff>
    </xdr:from>
    <xdr:to>
      <xdr:col>19</xdr:col>
      <xdr:colOff>177800</xdr:colOff>
      <xdr:row>36</xdr:row>
      <xdr:rowOff>154833</xdr:rowOff>
    </xdr:to>
    <xdr:cxnSp macro="">
      <xdr:nvCxnSpPr>
        <xdr:cNvPr id="63" name="直線コネクタ 62"/>
        <xdr:cNvCxnSpPr/>
      </xdr:nvCxnSpPr>
      <xdr:spPr>
        <a:xfrm flipV="1">
          <a:off x="2908300" y="6309157"/>
          <a:ext cx="889000" cy="1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154833</xdr:rowOff>
    </xdr:from>
    <xdr:to>
      <xdr:col>15</xdr:col>
      <xdr:colOff>50800</xdr:colOff>
      <xdr:row>36</xdr:row>
      <xdr:rowOff>166168</xdr:rowOff>
    </xdr:to>
    <xdr:cxnSp macro="">
      <xdr:nvCxnSpPr>
        <xdr:cNvPr id="66" name="直線コネクタ 65"/>
        <xdr:cNvCxnSpPr/>
      </xdr:nvCxnSpPr>
      <xdr:spPr>
        <a:xfrm flipV="1">
          <a:off x="2019300" y="6327033"/>
          <a:ext cx="889000" cy="1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166168</xdr:rowOff>
    </xdr:from>
    <xdr:to>
      <xdr:col>10</xdr:col>
      <xdr:colOff>114300</xdr:colOff>
      <xdr:row>37</xdr:row>
      <xdr:rowOff>10714</xdr:rowOff>
    </xdr:to>
    <xdr:cxnSp macro="">
      <xdr:nvCxnSpPr>
        <xdr:cNvPr id="69" name="直線コネクタ 68"/>
        <xdr:cNvCxnSpPr/>
      </xdr:nvCxnSpPr>
      <xdr:spPr>
        <a:xfrm flipV="1">
          <a:off x="1130300" y="6338368"/>
          <a:ext cx="889000" cy="1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69448</xdr:rowOff>
    </xdr:from>
    <xdr:to>
      <xdr:col>6</xdr:col>
      <xdr:colOff>38100</xdr:colOff>
      <xdr:row>37</xdr:row>
      <xdr:rowOff>171048</xdr:rowOff>
    </xdr:to>
    <xdr:sp macro="" textlink="">
      <xdr:nvSpPr>
        <xdr:cNvPr id="72" name="フローチャート: 判断 71"/>
        <xdr:cNvSpPr/>
      </xdr:nvSpPr>
      <xdr:spPr>
        <a:xfrm>
          <a:off x="1079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162175</xdr:rowOff>
    </xdr:from>
    <xdr:ext cx="599010" cy="259045"/>
    <xdr:sp macro="" textlink="">
      <xdr:nvSpPr>
        <xdr:cNvPr id="73" name="テキスト ボックス 72"/>
        <xdr:cNvSpPr txBox="1"/>
      </xdr:nvSpPr>
      <xdr:spPr>
        <a:xfrm>
          <a:off x="830795" y="650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89352</xdr:rowOff>
    </xdr:from>
    <xdr:to>
      <xdr:col>24</xdr:col>
      <xdr:colOff>114300</xdr:colOff>
      <xdr:row>37</xdr:row>
      <xdr:rowOff>19502</xdr:rowOff>
    </xdr:to>
    <xdr:sp macro="" textlink="">
      <xdr:nvSpPr>
        <xdr:cNvPr id="79" name="楕円 78"/>
        <xdr:cNvSpPr/>
      </xdr:nvSpPr>
      <xdr:spPr>
        <a:xfrm>
          <a:off x="4584700" y="626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67779</xdr:rowOff>
    </xdr:from>
    <xdr:ext cx="599010" cy="259045"/>
    <xdr:sp macro="" textlink="">
      <xdr:nvSpPr>
        <xdr:cNvPr id="80" name="人件費該当値テキスト"/>
        <xdr:cNvSpPr txBox="1"/>
      </xdr:nvSpPr>
      <xdr:spPr>
        <a:xfrm>
          <a:off x="4686300" y="6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86157</xdr:rowOff>
    </xdr:from>
    <xdr:to>
      <xdr:col>20</xdr:col>
      <xdr:colOff>38100</xdr:colOff>
      <xdr:row>37</xdr:row>
      <xdr:rowOff>16307</xdr:rowOff>
    </xdr:to>
    <xdr:sp macro="" textlink="">
      <xdr:nvSpPr>
        <xdr:cNvPr id="81" name="楕円 80"/>
        <xdr:cNvSpPr/>
      </xdr:nvSpPr>
      <xdr:spPr>
        <a:xfrm>
          <a:off x="3746500" y="625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7434</xdr:rowOff>
    </xdr:from>
    <xdr:ext cx="599010" cy="259045"/>
    <xdr:sp macro="" textlink="">
      <xdr:nvSpPr>
        <xdr:cNvPr id="82" name="テキスト ボックス 81"/>
        <xdr:cNvSpPr txBox="1"/>
      </xdr:nvSpPr>
      <xdr:spPr>
        <a:xfrm>
          <a:off x="3497795" y="635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104033</xdr:rowOff>
    </xdr:from>
    <xdr:to>
      <xdr:col>15</xdr:col>
      <xdr:colOff>101600</xdr:colOff>
      <xdr:row>37</xdr:row>
      <xdr:rowOff>34183</xdr:rowOff>
    </xdr:to>
    <xdr:sp macro="" textlink="">
      <xdr:nvSpPr>
        <xdr:cNvPr id="83" name="楕円 82"/>
        <xdr:cNvSpPr/>
      </xdr:nvSpPr>
      <xdr:spPr>
        <a:xfrm>
          <a:off x="2857500" y="627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25310</xdr:rowOff>
    </xdr:from>
    <xdr:ext cx="599010" cy="259045"/>
    <xdr:sp macro="" textlink="">
      <xdr:nvSpPr>
        <xdr:cNvPr id="84" name="テキスト ボックス 83"/>
        <xdr:cNvSpPr txBox="1"/>
      </xdr:nvSpPr>
      <xdr:spPr>
        <a:xfrm>
          <a:off x="2608795" y="636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115368</xdr:rowOff>
    </xdr:from>
    <xdr:to>
      <xdr:col>10</xdr:col>
      <xdr:colOff>165100</xdr:colOff>
      <xdr:row>37</xdr:row>
      <xdr:rowOff>45518</xdr:rowOff>
    </xdr:to>
    <xdr:sp macro="" textlink="">
      <xdr:nvSpPr>
        <xdr:cNvPr id="85" name="楕円 84"/>
        <xdr:cNvSpPr/>
      </xdr:nvSpPr>
      <xdr:spPr>
        <a:xfrm>
          <a:off x="1968500" y="628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36645</xdr:rowOff>
    </xdr:from>
    <xdr:ext cx="599010" cy="259045"/>
    <xdr:sp macro="" textlink="">
      <xdr:nvSpPr>
        <xdr:cNvPr id="86" name="テキスト ボックス 85"/>
        <xdr:cNvSpPr txBox="1"/>
      </xdr:nvSpPr>
      <xdr:spPr>
        <a:xfrm>
          <a:off x="1719795" y="6380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131364</xdr:rowOff>
    </xdr:from>
    <xdr:to>
      <xdr:col>6</xdr:col>
      <xdr:colOff>38100</xdr:colOff>
      <xdr:row>37</xdr:row>
      <xdr:rowOff>61514</xdr:rowOff>
    </xdr:to>
    <xdr:sp macro="" textlink="">
      <xdr:nvSpPr>
        <xdr:cNvPr id="87" name="楕円 86"/>
        <xdr:cNvSpPr/>
      </xdr:nvSpPr>
      <xdr:spPr>
        <a:xfrm>
          <a:off x="1079500" y="630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78041</xdr:rowOff>
    </xdr:from>
    <xdr:ext cx="599010" cy="259045"/>
    <xdr:sp macro="" textlink="">
      <xdr:nvSpPr>
        <xdr:cNvPr id="88" name="テキスト ボックス 87"/>
        <xdr:cNvSpPr txBox="1"/>
      </xdr:nvSpPr>
      <xdr:spPr>
        <a:xfrm>
          <a:off x="830795" y="607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84680</xdr:rowOff>
    </xdr:from>
    <xdr:to>
      <xdr:col>24</xdr:col>
      <xdr:colOff>63500</xdr:colOff>
      <xdr:row>57</xdr:row>
      <xdr:rowOff>97719</xdr:rowOff>
    </xdr:to>
    <xdr:cxnSp macro="">
      <xdr:nvCxnSpPr>
        <xdr:cNvPr id="117" name="直線コネクタ 116"/>
        <xdr:cNvCxnSpPr/>
      </xdr:nvCxnSpPr>
      <xdr:spPr>
        <a:xfrm flipV="1">
          <a:off x="3797300" y="9857330"/>
          <a:ext cx="838200" cy="1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97719</xdr:rowOff>
    </xdr:from>
    <xdr:to>
      <xdr:col>19</xdr:col>
      <xdr:colOff>177800</xdr:colOff>
      <xdr:row>57</xdr:row>
      <xdr:rowOff>131807</xdr:rowOff>
    </xdr:to>
    <xdr:cxnSp macro="">
      <xdr:nvCxnSpPr>
        <xdr:cNvPr id="120" name="直線コネクタ 119"/>
        <xdr:cNvCxnSpPr/>
      </xdr:nvCxnSpPr>
      <xdr:spPr>
        <a:xfrm flipV="1">
          <a:off x="2908300" y="9870369"/>
          <a:ext cx="889000" cy="3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131807</xdr:rowOff>
    </xdr:from>
    <xdr:to>
      <xdr:col>15</xdr:col>
      <xdr:colOff>50800</xdr:colOff>
      <xdr:row>57</xdr:row>
      <xdr:rowOff>154990</xdr:rowOff>
    </xdr:to>
    <xdr:cxnSp macro="">
      <xdr:nvCxnSpPr>
        <xdr:cNvPr id="123" name="直線コネクタ 122"/>
        <xdr:cNvCxnSpPr/>
      </xdr:nvCxnSpPr>
      <xdr:spPr>
        <a:xfrm flipV="1">
          <a:off x="2019300" y="9904457"/>
          <a:ext cx="889000" cy="2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118994</xdr:rowOff>
    </xdr:from>
    <xdr:to>
      <xdr:col>10</xdr:col>
      <xdr:colOff>114300</xdr:colOff>
      <xdr:row>57</xdr:row>
      <xdr:rowOff>154990</xdr:rowOff>
    </xdr:to>
    <xdr:cxnSp macro="">
      <xdr:nvCxnSpPr>
        <xdr:cNvPr id="126" name="直線コネクタ 125"/>
        <xdr:cNvCxnSpPr/>
      </xdr:nvCxnSpPr>
      <xdr:spPr>
        <a:xfrm>
          <a:off x="1130300" y="9891644"/>
          <a:ext cx="889000" cy="3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145038</xdr:rowOff>
    </xdr:from>
    <xdr:to>
      <xdr:col>6</xdr:col>
      <xdr:colOff>38100</xdr:colOff>
      <xdr:row>58</xdr:row>
      <xdr:rowOff>75188</xdr:rowOff>
    </xdr:to>
    <xdr:sp macro="" textlink="">
      <xdr:nvSpPr>
        <xdr:cNvPr id="129" name="フローチャート: 判断 128"/>
        <xdr:cNvSpPr/>
      </xdr:nvSpPr>
      <xdr:spPr>
        <a:xfrm>
          <a:off x="1079500" y="991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66315</xdr:rowOff>
    </xdr:from>
    <xdr:ext cx="599010" cy="259045"/>
    <xdr:sp macro="" textlink="">
      <xdr:nvSpPr>
        <xdr:cNvPr id="130" name="テキスト ボックス 129"/>
        <xdr:cNvSpPr txBox="1"/>
      </xdr:nvSpPr>
      <xdr:spPr>
        <a:xfrm>
          <a:off x="830795" y="10010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33880</xdr:rowOff>
    </xdr:from>
    <xdr:to>
      <xdr:col>24</xdr:col>
      <xdr:colOff>114300</xdr:colOff>
      <xdr:row>57</xdr:row>
      <xdr:rowOff>135480</xdr:rowOff>
    </xdr:to>
    <xdr:sp macro="" textlink="">
      <xdr:nvSpPr>
        <xdr:cNvPr id="136" name="楕円 135"/>
        <xdr:cNvSpPr/>
      </xdr:nvSpPr>
      <xdr:spPr>
        <a:xfrm>
          <a:off x="4584700" y="980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12307</xdr:rowOff>
    </xdr:from>
    <xdr:ext cx="599010" cy="259045"/>
    <xdr:sp macro="" textlink="">
      <xdr:nvSpPr>
        <xdr:cNvPr id="137" name="物件費該当値テキスト"/>
        <xdr:cNvSpPr txBox="1"/>
      </xdr:nvSpPr>
      <xdr:spPr>
        <a:xfrm>
          <a:off x="4686300" y="9784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46919</xdr:rowOff>
    </xdr:from>
    <xdr:to>
      <xdr:col>20</xdr:col>
      <xdr:colOff>38100</xdr:colOff>
      <xdr:row>57</xdr:row>
      <xdr:rowOff>148519</xdr:rowOff>
    </xdr:to>
    <xdr:sp macro="" textlink="">
      <xdr:nvSpPr>
        <xdr:cNvPr id="138" name="楕円 137"/>
        <xdr:cNvSpPr/>
      </xdr:nvSpPr>
      <xdr:spPr>
        <a:xfrm>
          <a:off x="3746500" y="981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139646</xdr:rowOff>
    </xdr:from>
    <xdr:ext cx="599010" cy="259045"/>
    <xdr:sp macro="" textlink="">
      <xdr:nvSpPr>
        <xdr:cNvPr id="139" name="テキスト ボックス 138"/>
        <xdr:cNvSpPr txBox="1"/>
      </xdr:nvSpPr>
      <xdr:spPr>
        <a:xfrm>
          <a:off x="3497795" y="9912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81007</xdr:rowOff>
    </xdr:from>
    <xdr:to>
      <xdr:col>15</xdr:col>
      <xdr:colOff>101600</xdr:colOff>
      <xdr:row>58</xdr:row>
      <xdr:rowOff>11157</xdr:rowOff>
    </xdr:to>
    <xdr:sp macro="" textlink="">
      <xdr:nvSpPr>
        <xdr:cNvPr id="140" name="楕円 139"/>
        <xdr:cNvSpPr/>
      </xdr:nvSpPr>
      <xdr:spPr>
        <a:xfrm>
          <a:off x="2857500" y="985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2284</xdr:rowOff>
    </xdr:from>
    <xdr:ext cx="599010" cy="259045"/>
    <xdr:sp macro="" textlink="">
      <xdr:nvSpPr>
        <xdr:cNvPr id="141" name="テキスト ボックス 140"/>
        <xdr:cNvSpPr txBox="1"/>
      </xdr:nvSpPr>
      <xdr:spPr>
        <a:xfrm>
          <a:off x="2608795" y="994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104190</xdr:rowOff>
    </xdr:from>
    <xdr:to>
      <xdr:col>10</xdr:col>
      <xdr:colOff>165100</xdr:colOff>
      <xdr:row>58</xdr:row>
      <xdr:rowOff>34340</xdr:rowOff>
    </xdr:to>
    <xdr:sp macro="" textlink="">
      <xdr:nvSpPr>
        <xdr:cNvPr id="142" name="楕円 141"/>
        <xdr:cNvSpPr/>
      </xdr:nvSpPr>
      <xdr:spPr>
        <a:xfrm>
          <a:off x="1968500" y="98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25467</xdr:rowOff>
    </xdr:from>
    <xdr:ext cx="599010" cy="259045"/>
    <xdr:sp macro="" textlink="">
      <xdr:nvSpPr>
        <xdr:cNvPr id="143" name="テキスト ボックス 142"/>
        <xdr:cNvSpPr txBox="1"/>
      </xdr:nvSpPr>
      <xdr:spPr>
        <a:xfrm>
          <a:off x="1719795" y="9969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68194</xdr:rowOff>
    </xdr:from>
    <xdr:to>
      <xdr:col>6</xdr:col>
      <xdr:colOff>38100</xdr:colOff>
      <xdr:row>57</xdr:row>
      <xdr:rowOff>169794</xdr:rowOff>
    </xdr:to>
    <xdr:sp macro="" textlink="">
      <xdr:nvSpPr>
        <xdr:cNvPr id="144" name="楕円 143"/>
        <xdr:cNvSpPr/>
      </xdr:nvSpPr>
      <xdr:spPr>
        <a:xfrm>
          <a:off x="1079500" y="984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14871</xdr:rowOff>
    </xdr:from>
    <xdr:ext cx="599010" cy="259045"/>
    <xdr:sp macro="" textlink="">
      <xdr:nvSpPr>
        <xdr:cNvPr id="145" name="テキスト ボックス 144"/>
        <xdr:cNvSpPr txBox="1"/>
      </xdr:nvSpPr>
      <xdr:spPr>
        <a:xfrm>
          <a:off x="830795" y="9616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115441</xdr:rowOff>
    </xdr:from>
    <xdr:to>
      <xdr:col>24</xdr:col>
      <xdr:colOff>63500</xdr:colOff>
      <xdr:row>77</xdr:row>
      <xdr:rowOff>123470</xdr:rowOff>
    </xdr:to>
    <xdr:cxnSp macro="">
      <xdr:nvCxnSpPr>
        <xdr:cNvPr id="172" name="直線コネクタ 171"/>
        <xdr:cNvCxnSpPr/>
      </xdr:nvCxnSpPr>
      <xdr:spPr>
        <a:xfrm flipV="1">
          <a:off x="3797300" y="13317091"/>
          <a:ext cx="838200" cy="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54909</xdr:rowOff>
    </xdr:from>
    <xdr:ext cx="534377" cy="259045"/>
    <xdr:sp macro="" textlink="">
      <xdr:nvSpPr>
        <xdr:cNvPr id="173" name="維持補修費平均値テキスト"/>
        <xdr:cNvSpPr txBox="1"/>
      </xdr:nvSpPr>
      <xdr:spPr>
        <a:xfrm>
          <a:off x="4686300" y="13256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123470</xdr:rowOff>
    </xdr:from>
    <xdr:to>
      <xdr:col>19</xdr:col>
      <xdr:colOff>177800</xdr:colOff>
      <xdr:row>77</xdr:row>
      <xdr:rowOff>133899</xdr:rowOff>
    </xdr:to>
    <xdr:cxnSp macro="">
      <xdr:nvCxnSpPr>
        <xdr:cNvPr id="175" name="直線コネクタ 174"/>
        <xdr:cNvCxnSpPr/>
      </xdr:nvCxnSpPr>
      <xdr:spPr>
        <a:xfrm flipV="1">
          <a:off x="2908300" y="13325120"/>
          <a:ext cx="889000" cy="1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2940</xdr:rowOff>
    </xdr:from>
    <xdr:ext cx="534377" cy="259045"/>
    <xdr:sp macro="" textlink="">
      <xdr:nvSpPr>
        <xdr:cNvPr id="177" name="テキスト ボックス 176"/>
        <xdr:cNvSpPr txBox="1"/>
      </xdr:nvSpPr>
      <xdr:spPr>
        <a:xfrm>
          <a:off x="3530111" y="133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133899</xdr:rowOff>
    </xdr:from>
    <xdr:to>
      <xdr:col>15</xdr:col>
      <xdr:colOff>50800</xdr:colOff>
      <xdr:row>77</xdr:row>
      <xdr:rowOff>145196</xdr:rowOff>
    </xdr:to>
    <xdr:cxnSp macro="">
      <xdr:nvCxnSpPr>
        <xdr:cNvPr id="178" name="直線コネクタ 177"/>
        <xdr:cNvCxnSpPr/>
      </xdr:nvCxnSpPr>
      <xdr:spPr>
        <a:xfrm flipV="1">
          <a:off x="2019300" y="13335549"/>
          <a:ext cx="889000" cy="1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14026</xdr:rowOff>
    </xdr:from>
    <xdr:ext cx="534377" cy="259045"/>
    <xdr:sp macro="" textlink="">
      <xdr:nvSpPr>
        <xdr:cNvPr id="180" name="テキスト ボックス 179"/>
        <xdr:cNvSpPr txBox="1"/>
      </xdr:nvSpPr>
      <xdr:spPr>
        <a:xfrm>
          <a:off x="2641111" y="133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145196</xdr:rowOff>
    </xdr:from>
    <xdr:to>
      <xdr:col>10</xdr:col>
      <xdr:colOff>114300</xdr:colOff>
      <xdr:row>78</xdr:row>
      <xdr:rowOff>76789</xdr:rowOff>
    </xdr:to>
    <xdr:cxnSp macro="">
      <xdr:nvCxnSpPr>
        <xdr:cNvPr id="181" name="直線コネクタ 180"/>
        <xdr:cNvCxnSpPr/>
      </xdr:nvCxnSpPr>
      <xdr:spPr>
        <a:xfrm flipV="1">
          <a:off x="1130300" y="13346846"/>
          <a:ext cx="889000" cy="10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32109</xdr:rowOff>
    </xdr:from>
    <xdr:ext cx="534377" cy="259045"/>
    <xdr:sp macro="" textlink="">
      <xdr:nvSpPr>
        <xdr:cNvPr id="183" name="テキスト ボックス 182"/>
        <xdr:cNvSpPr txBox="1"/>
      </xdr:nvSpPr>
      <xdr:spPr>
        <a:xfrm>
          <a:off x="1752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16151</xdr:rowOff>
    </xdr:from>
    <xdr:to>
      <xdr:col>6</xdr:col>
      <xdr:colOff>38100</xdr:colOff>
      <xdr:row>78</xdr:row>
      <xdr:rowOff>117751</xdr:rowOff>
    </xdr:to>
    <xdr:sp macro="" textlink="">
      <xdr:nvSpPr>
        <xdr:cNvPr id="184" name="フローチャート: 判断 183"/>
        <xdr:cNvSpPr/>
      </xdr:nvSpPr>
      <xdr:spPr>
        <a:xfrm>
          <a:off x="1079500" y="13389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134278</xdr:rowOff>
    </xdr:from>
    <xdr:ext cx="534377" cy="259045"/>
    <xdr:sp macro="" textlink="">
      <xdr:nvSpPr>
        <xdr:cNvPr id="185" name="テキスト ボックス 184"/>
        <xdr:cNvSpPr txBox="1"/>
      </xdr:nvSpPr>
      <xdr:spPr>
        <a:xfrm>
          <a:off x="863111" y="1316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64641</xdr:rowOff>
    </xdr:from>
    <xdr:to>
      <xdr:col>24</xdr:col>
      <xdr:colOff>114300</xdr:colOff>
      <xdr:row>77</xdr:row>
      <xdr:rowOff>166241</xdr:rowOff>
    </xdr:to>
    <xdr:sp macro="" textlink="">
      <xdr:nvSpPr>
        <xdr:cNvPr id="191" name="楕円 190"/>
        <xdr:cNvSpPr/>
      </xdr:nvSpPr>
      <xdr:spPr>
        <a:xfrm>
          <a:off x="4584700" y="1326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87518</xdr:rowOff>
    </xdr:from>
    <xdr:ext cx="534377" cy="259045"/>
    <xdr:sp macro="" textlink="">
      <xdr:nvSpPr>
        <xdr:cNvPr id="192" name="維持補修費該当値テキスト"/>
        <xdr:cNvSpPr txBox="1"/>
      </xdr:nvSpPr>
      <xdr:spPr>
        <a:xfrm>
          <a:off x="4686300" y="1311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72670</xdr:rowOff>
    </xdr:from>
    <xdr:to>
      <xdr:col>20</xdr:col>
      <xdr:colOff>38100</xdr:colOff>
      <xdr:row>78</xdr:row>
      <xdr:rowOff>2820</xdr:rowOff>
    </xdr:to>
    <xdr:sp macro="" textlink="">
      <xdr:nvSpPr>
        <xdr:cNvPr id="193" name="楕円 192"/>
        <xdr:cNvSpPr/>
      </xdr:nvSpPr>
      <xdr:spPr>
        <a:xfrm>
          <a:off x="3746500" y="1327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19347</xdr:rowOff>
    </xdr:from>
    <xdr:ext cx="534377" cy="259045"/>
    <xdr:sp macro="" textlink="">
      <xdr:nvSpPr>
        <xdr:cNvPr id="194" name="テキスト ボックス 193"/>
        <xdr:cNvSpPr txBox="1"/>
      </xdr:nvSpPr>
      <xdr:spPr>
        <a:xfrm>
          <a:off x="3530111" y="1304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83099</xdr:rowOff>
    </xdr:from>
    <xdr:to>
      <xdr:col>15</xdr:col>
      <xdr:colOff>101600</xdr:colOff>
      <xdr:row>78</xdr:row>
      <xdr:rowOff>13249</xdr:rowOff>
    </xdr:to>
    <xdr:sp macro="" textlink="">
      <xdr:nvSpPr>
        <xdr:cNvPr id="195" name="楕円 194"/>
        <xdr:cNvSpPr/>
      </xdr:nvSpPr>
      <xdr:spPr>
        <a:xfrm>
          <a:off x="2857500" y="1328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29776</xdr:rowOff>
    </xdr:from>
    <xdr:ext cx="534377" cy="259045"/>
    <xdr:sp macro="" textlink="">
      <xdr:nvSpPr>
        <xdr:cNvPr id="196" name="テキスト ボックス 195"/>
        <xdr:cNvSpPr txBox="1"/>
      </xdr:nvSpPr>
      <xdr:spPr>
        <a:xfrm>
          <a:off x="2641111" y="1305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94396</xdr:rowOff>
    </xdr:from>
    <xdr:to>
      <xdr:col>10</xdr:col>
      <xdr:colOff>165100</xdr:colOff>
      <xdr:row>78</xdr:row>
      <xdr:rowOff>24546</xdr:rowOff>
    </xdr:to>
    <xdr:sp macro="" textlink="">
      <xdr:nvSpPr>
        <xdr:cNvPr id="197" name="楕円 196"/>
        <xdr:cNvSpPr/>
      </xdr:nvSpPr>
      <xdr:spPr>
        <a:xfrm>
          <a:off x="1968500" y="1329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41073</xdr:rowOff>
    </xdr:from>
    <xdr:ext cx="534377" cy="259045"/>
    <xdr:sp macro="" textlink="">
      <xdr:nvSpPr>
        <xdr:cNvPr id="198" name="テキスト ボックス 197"/>
        <xdr:cNvSpPr txBox="1"/>
      </xdr:nvSpPr>
      <xdr:spPr>
        <a:xfrm>
          <a:off x="1752111" y="1307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25989</xdr:rowOff>
    </xdr:from>
    <xdr:to>
      <xdr:col>6</xdr:col>
      <xdr:colOff>38100</xdr:colOff>
      <xdr:row>78</xdr:row>
      <xdr:rowOff>127589</xdr:rowOff>
    </xdr:to>
    <xdr:sp macro="" textlink="">
      <xdr:nvSpPr>
        <xdr:cNvPr id="199" name="楕円 198"/>
        <xdr:cNvSpPr/>
      </xdr:nvSpPr>
      <xdr:spPr>
        <a:xfrm>
          <a:off x="1079500" y="1339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118716</xdr:rowOff>
    </xdr:from>
    <xdr:ext cx="534377" cy="259045"/>
    <xdr:sp macro="" textlink="">
      <xdr:nvSpPr>
        <xdr:cNvPr id="200" name="テキスト ボックス 199"/>
        <xdr:cNvSpPr txBox="1"/>
      </xdr:nvSpPr>
      <xdr:spPr>
        <a:xfrm>
          <a:off x="863111" y="1349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49594</xdr:rowOff>
    </xdr:from>
    <xdr:to>
      <xdr:col>24</xdr:col>
      <xdr:colOff>63500</xdr:colOff>
      <xdr:row>94</xdr:row>
      <xdr:rowOff>133071</xdr:rowOff>
    </xdr:to>
    <xdr:cxnSp macro="">
      <xdr:nvCxnSpPr>
        <xdr:cNvPr id="229" name="直線コネクタ 228"/>
        <xdr:cNvCxnSpPr/>
      </xdr:nvCxnSpPr>
      <xdr:spPr>
        <a:xfrm flipV="1">
          <a:off x="3797300" y="16165894"/>
          <a:ext cx="838200" cy="8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65398</xdr:rowOff>
    </xdr:from>
    <xdr:to>
      <xdr:col>19</xdr:col>
      <xdr:colOff>177800</xdr:colOff>
      <xdr:row>94</xdr:row>
      <xdr:rowOff>133071</xdr:rowOff>
    </xdr:to>
    <xdr:cxnSp macro="">
      <xdr:nvCxnSpPr>
        <xdr:cNvPr id="232" name="直線コネクタ 231"/>
        <xdr:cNvCxnSpPr/>
      </xdr:nvCxnSpPr>
      <xdr:spPr>
        <a:xfrm>
          <a:off x="2908300" y="16181698"/>
          <a:ext cx="889000" cy="6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65398</xdr:rowOff>
    </xdr:from>
    <xdr:to>
      <xdr:col>15</xdr:col>
      <xdr:colOff>50800</xdr:colOff>
      <xdr:row>95</xdr:row>
      <xdr:rowOff>141018</xdr:rowOff>
    </xdr:to>
    <xdr:cxnSp macro="">
      <xdr:nvCxnSpPr>
        <xdr:cNvPr id="235" name="直線コネクタ 234"/>
        <xdr:cNvCxnSpPr/>
      </xdr:nvCxnSpPr>
      <xdr:spPr>
        <a:xfrm flipV="1">
          <a:off x="2019300" y="16181698"/>
          <a:ext cx="889000" cy="24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141018</xdr:rowOff>
    </xdr:from>
    <xdr:to>
      <xdr:col>10</xdr:col>
      <xdr:colOff>114300</xdr:colOff>
      <xdr:row>95</xdr:row>
      <xdr:rowOff>166294</xdr:rowOff>
    </xdr:to>
    <xdr:cxnSp macro="">
      <xdr:nvCxnSpPr>
        <xdr:cNvPr id="238" name="直線コネクタ 237"/>
        <xdr:cNvCxnSpPr/>
      </xdr:nvCxnSpPr>
      <xdr:spPr>
        <a:xfrm flipV="1">
          <a:off x="1130300" y="16428768"/>
          <a:ext cx="889000" cy="2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40" name="テキスト ボックス 239"/>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105953</xdr:rowOff>
    </xdr:from>
    <xdr:to>
      <xdr:col>6</xdr:col>
      <xdr:colOff>38100</xdr:colOff>
      <xdr:row>96</xdr:row>
      <xdr:rowOff>36103</xdr:rowOff>
    </xdr:to>
    <xdr:sp macro="" textlink="">
      <xdr:nvSpPr>
        <xdr:cNvPr id="241" name="フローチャート: 判断 240"/>
        <xdr:cNvSpPr/>
      </xdr:nvSpPr>
      <xdr:spPr>
        <a:xfrm>
          <a:off x="1079500" y="1639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52630</xdr:rowOff>
    </xdr:from>
    <xdr:ext cx="534377" cy="259045"/>
    <xdr:sp macro="" textlink="">
      <xdr:nvSpPr>
        <xdr:cNvPr id="242" name="テキスト ボックス 241"/>
        <xdr:cNvSpPr txBox="1"/>
      </xdr:nvSpPr>
      <xdr:spPr>
        <a:xfrm>
          <a:off x="863111" y="1616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170244</xdr:rowOff>
    </xdr:from>
    <xdr:to>
      <xdr:col>24</xdr:col>
      <xdr:colOff>114300</xdr:colOff>
      <xdr:row>94</xdr:row>
      <xdr:rowOff>100394</xdr:rowOff>
    </xdr:to>
    <xdr:sp macro="" textlink="">
      <xdr:nvSpPr>
        <xdr:cNvPr id="248" name="楕円 247"/>
        <xdr:cNvSpPr/>
      </xdr:nvSpPr>
      <xdr:spPr>
        <a:xfrm>
          <a:off x="4584700" y="1611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21671</xdr:rowOff>
    </xdr:from>
    <xdr:ext cx="599010" cy="259045"/>
    <xdr:sp macro="" textlink="">
      <xdr:nvSpPr>
        <xdr:cNvPr id="249" name="扶助費該当値テキスト"/>
        <xdr:cNvSpPr txBox="1"/>
      </xdr:nvSpPr>
      <xdr:spPr>
        <a:xfrm>
          <a:off x="4686300" y="1596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82271</xdr:rowOff>
    </xdr:from>
    <xdr:to>
      <xdr:col>20</xdr:col>
      <xdr:colOff>38100</xdr:colOff>
      <xdr:row>95</xdr:row>
      <xdr:rowOff>12421</xdr:rowOff>
    </xdr:to>
    <xdr:sp macro="" textlink="">
      <xdr:nvSpPr>
        <xdr:cNvPr id="250" name="楕円 249"/>
        <xdr:cNvSpPr/>
      </xdr:nvSpPr>
      <xdr:spPr>
        <a:xfrm>
          <a:off x="3746500" y="1619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28948</xdr:rowOff>
    </xdr:from>
    <xdr:ext cx="599010" cy="259045"/>
    <xdr:sp macro="" textlink="">
      <xdr:nvSpPr>
        <xdr:cNvPr id="251" name="テキスト ボックス 250"/>
        <xdr:cNvSpPr txBox="1"/>
      </xdr:nvSpPr>
      <xdr:spPr>
        <a:xfrm>
          <a:off x="3497795" y="1597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14598</xdr:rowOff>
    </xdr:from>
    <xdr:to>
      <xdr:col>15</xdr:col>
      <xdr:colOff>101600</xdr:colOff>
      <xdr:row>94</xdr:row>
      <xdr:rowOff>116198</xdr:rowOff>
    </xdr:to>
    <xdr:sp macro="" textlink="">
      <xdr:nvSpPr>
        <xdr:cNvPr id="252" name="楕円 251"/>
        <xdr:cNvSpPr/>
      </xdr:nvSpPr>
      <xdr:spPr>
        <a:xfrm>
          <a:off x="2857500" y="1613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132725</xdr:rowOff>
    </xdr:from>
    <xdr:ext cx="599010" cy="259045"/>
    <xdr:sp macro="" textlink="">
      <xdr:nvSpPr>
        <xdr:cNvPr id="253" name="テキスト ボックス 252"/>
        <xdr:cNvSpPr txBox="1"/>
      </xdr:nvSpPr>
      <xdr:spPr>
        <a:xfrm>
          <a:off x="2608795" y="1590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90218</xdr:rowOff>
    </xdr:from>
    <xdr:to>
      <xdr:col>10</xdr:col>
      <xdr:colOff>165100</xdr:colOff>
      <xdr:row>96</xdr:row>
      <xdr:rowOff>20368</xdr:rowOff>
    </xdr:to>
    <xdr:sp macro="" textlink="">
      <xdr:nvSpPr>
        <xdr:cNvPr id="254" name="楕円 253"/>
        <xdr:cNvSpPr/>
      </xdr:nvSpPr>
      <xdr:spPr>
        <a:xfrm>
          <a:off x="1968500" y="1637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36895</xdr:rowOff>
    </xdr:from>
    <xdr:ext cx="534377" cy="259045"/>
    <xdr:sp macro="" textlink="">
      <xdr:nvSpPr>
        <xdr:cNvPr id="255" name="テキスト ボックス 254"/>
        <xdr:cNvSpPr txBox="1"/>
      </xdr:nvSpPr>
      <xdr:spPr>
        <a:xfrm>
          <a:off x="1752111" y="1615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115494</xdr:rowOff>
    </xdr:from>
    <xdr:to>
      <xdr:col>6</xdr:col>
      <xdr:colOff>38100</xdr:colOff>
      <xdr:row>96</xdr:row>
      <xdr:rowOff>45644</xdr:rowOff>
    </xdr:to>
    <xdr:sp macro="" textlink="">
      <xdr:nvSpPr>
        <xdr:cNvPr id="256" name="楕円 255"/>
        <xdr:cNvSpPr/>
      </xdr:nvSpPr>
      <xdr:spPr>
        <a:xfrm>
          <a:off x="1079500" y="1640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36771</xdr:rowOff>
    </xdr:from>
    <xdr:ext cx="534377" cy="259045"/>
    <xdr:sp macro="" textlink="">
      <xdr:nvSpPr>
        <xdr:cNvPr id="257" name="テキスト ボックス 256"/>
        <xdr:cNvSpPr txBox="1"/>
      </xdr:nvSpPr>
      <xdr:spPr>
        <a:xfrm>
          <a:off x="863111" y="1649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120461</xdr:rowOff>
    </xdr:from>
    <xdr:to>
      <xdr:col>55</xdr:col>
      <xdr:colOff>0</xdr:colOff>
      <xdr:row>36</xdr:row>
      <xdr:rowOff>40779</xdr:rowOff>
    </xdr:to>
    <xdr:cxnSp macro="">
      <xdr:nvCxnSpPr>
        <xdr:cNvPr id="286" name="直線コネクタ 285"/>
        <xdr:cNvCxnSpPr/>
      </xdr:nvCxnSpPr>
      <xdr:spPr>
        <a:xfrm flipV="1">
          <a:off x="9639300" y="6121211"/>
          <a:ext cx="838200" cy="9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127870</xdr:rowOff>
    </xdr:from>
    <xdr:ext cx="599010" cy="259045"/>
    <xdr:sp macro="" textlink="">
      <xdr:nvSpPr>
        <xdr:cNvPr id="287" name="補助費等平均値テキスト"/>
        <xdr:cNvSpPr txBox="1"/>
      </xdr:nvSpPr>
      <xdr:spPr>
        <a:xfrm>
          <a:off x="10528300" y="6128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40779</xdr:rowOff>
    </xdr:from>
    <xdr:to>
      <xdr:col>50</xdr:col>
      <xdr:colOff>114300</xdr:colOff>
      <xdr:row>36</xdr:row>
      <xdr:rowOff>69878</xdr:rowOff>
    </xdr:to>
    <xdr:cxnSp macro="">
      <xdr:nvCxnSpPr>
        <xdr:cNvPr id="289" name="直線コネクタ 288"/>
        <xdr:cNvCxnSpPr/>
      </xdr:nvCxnSpPr>
      <xdr:spPr>
        <a:xfrm flipV="1">
          <a:off x="8750300" y="6212979"/>
          <a:ext cx="889000" cy="2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1" name="テキスト ボックス 290"/>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136877</xdr:rowOff>
    </xdr:from>
    <xdr:to>
      <xdr:col>45</xdr:col>
      <xdr:colOff>177800</xdr:colOff>
      <xdr:row>36</xdr:row>
      <xdr:rowOff>69878</xdr:rowOff>
    </xdr:to>
    <xdr:cxnSp macro="">
      <xdr:nvCxnSpPr>
        <xdr:cNvPr id="292" name="直線コネクタ 291"/>
        <xdr:cNvCxnSpPr/>
      </xdr:nvCxnSpPr>
      <xdr:spPr>
        <a:xfrm>
          <a:off x="7861300" y="5451827"/>
          <a:ext cx="889000" cy="79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147986</xdr:rowOff>
    </xdr:from>
    <xdr:ext cx="599010" cy="259045"/>
    <xdr:sp macro="" textlink="">
      <xdr:nvSpPr>
        <xdr:cNvPr id="294" name="テキスト ボックス 293"/>
        <xdr:cNvSpPr txBox="1"/>
      </xdr:nvSpPr>
      <xdr:spPr>
        <a:xfrm>
          <a:off x="8450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136877</xdr:rowOff>
    </xdr:from>
    <xdr:to>
      <xdr:col>41</xdr:col>
      <xdr:colOff>50800</xdr:colOff>
      <xdr:row>36</xdr:row>
      <xdr:rowOff>130175</xdr:rowOff>
    </xdr:to>
    <xdr:cxnSp macro="">
      <xdr:nvCxnSpPr>
        <xdr:cNvPr id="295" name="直線コネクタ 294"/>
        <xdr:cNvCxnSpPr/>
      </xdr:nvCxnSpPr>
      <xdr:spPr>
        <a:xfrm flipV="1">
          <a:off x="6972300" y="5451827"/>
          <a:ext cx="889000" cy="85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129931</xdr:rowOff>
    </xdr:from>
    <xdr:ext cx="599010" cy="259045"/>
    <xdr:sp macro="" textlink="">
      <xdr:nvSpPr>
        <xdr:cNvPr id="297" name="テキスト ボックス 296"/>
        <xdr:cNvSpPr txBox="1"/>
      </xdr:nvSpPr>
      <xdr:spPr>
        <a:xfrm>
          <a:off x="7561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50920</xdr:rowOff>
    </xdr:from>
    <xdr:to>
      <xdr:col>36</xdr:col>
      <xdr:colOff>165100</xdr:colOff>
      <xdr:row>37</xdr:row>
      <xdr:rowOff>152520</xdr:rowOff>
    </xdr:to>
    <xdr:sp macro="" textlink="">
      <xdr:nvSpPr>
        <xdr:cNvPr id="298" name="フローチャート: 判断 297"/>
        <xdr:cNvSpPr/>
      </xdr:nvSpPr>
      <xdr:spPr>
        <a:xfrm>
          <a:off x="6921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143647</xdr:rowOff>
    </xdr:from>
    <xdr:ext cx="599010" cy="259045"/>
    <xdr:sp macro="" textlink="">
      <xdr:nvSpPr>
        <xdr:cNvPr id="299" name="テキスト ボックス 298"/>
        <xdr:cNvSpPr txBox="1"/>
      </xdr:nvSpPr>
      <xdr:spPr>
        <a:xfrm>
          <a:off x="6672795" y="648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69661</xdr:rowOff>
    </xdr:from>
    <xdr:to>
      <xdr:col>55</xdr:col>
      <xdr:colOff>50800</xdr:colOff>
      <xdr:row>35</xdr:row>
      <xdr:rowOff>171261</xdr:rowOff>
    </xdr:to>
    <xdr:sp macro="" textlink="">
      <xdr:nvSpPr>
        <xdr:cNvPr id="305" name="楕円 304"/>
        <xdr:cNvSpPr/>
      </xdr:nvSpPr>
      <xdr:spPr>
        <a:xfrm>
          <a:off x="10426700" y="607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92538</xdr:rowOff>
    </xdr:from>
    <xdr:ext cx="599010" cy="259045"/>
    <xdr:sp macro="" textlink="">
      <xdr:nvSpPr>
        <xdr:cNvPr id="306" name="補助費等該当値テキスト"/>
        <xdr:cNvSpPr txBox="1"/>
      </xdr:nvSpPr>
      <xdr:spPr>
        <a:xfrm>
          <a:off x="10528300" y="592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161429</xdr:rowOff>
    </xdr:from>
    <xdr:to>
      <xdr:col>50</xdr:col>
      <xdr:colOff>165100</xdr:colOff>
      <xdr:row>36</xdr:row>
      <xdr:rowOff>91579</xdr:rowOff>
    </xdr:to>
    <xdr:sp macro="" textlink="">
      <xdr:nvSpPr>
        <xdr:cNvPr id="307" name="楕円 306"/>
        <xdr:cNvSpPr/>
      </xdr:nvSpPr>
      <xdr:spPr>
        <a:xfrm>
          <a:off x="9588500" y="616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108106</xdr:rowOff>
    </xdr:from>
    <xdr:ext cx="599010" cy="259045"/>
    <xdr:sp macro="" textlink="">
      <xdr:nvSpPr>
        <xdr:cNvPr id="308" name="テキスト ボックス 307"/>
        <xdr:cNvSpPr txBox="1"/>
      </xdr:nvSpPr>
      <xdr:spPr>
        <a:xfrm>
          <a:off x="9339795" y="593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19078</xdr:rowOff>
    </xdr:from>
    <xdr:to>
      <xdr:col>46</xdr:col>
      <xdr:colOff>38100</xdr:colOff>
      <xdr:row>36</xdr:row>
      <xdr:rowOff>120678</xdr:rowOff>
    </xdr:to>
    <xdr:sp macro="" textlink="">
      <xdr:nvSpPr>
        <xdr:cNvPr id="309" name="楕円 308"/>
        <xdr:cNvSpPr/>
      </xdr:nvSpPr>
      <xdr:spPr>
        <a:xfrm>
          <a:off x="8699500" y="619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137205</xdr:rowOff>
    </xdr:from>
    <xdr:ext cx="599010" cy="259045"/>
    <xdr:sp macro="" textlink="">
      <xdr:nvSpPr>
        <xdr:cNvPr id="310" name="テキスト ボックス 309"/>
        <xdr:cNvSpPr txBox="1"/>
      </xdr:nvSpPr>
      <xdr:spPr>
        <a:xfrm>
          <a:off x="8450795" y="596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86077</xdr:rowOff>
    </xdr:from>
    <xdr:to>
      <xdr:col>41</xdr:col>
      <xdr:colOff>101600</xdr:colOff>
      <xdr:row>32</xdr:row>
      <xdr:rowOff>16227</xdr:rowOff>
    </xdr:to>
    <xdr:sp macro="" textlink="">
      <xdr:nvSpPr>
        <xdr:cNvPr id="311" name="楕円 310"/>
        <xdr:cNvSpPr/>
      </xdr:nvSpPr>
      <xdr:spPr>
        <a:xfrm>
          <a:off x="7810500" y="540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32754</xdr:rowOff>
    </xdr:from>
    <xdr:ext cx="599010" cy="259045"/>
    <xdr:sp macro="" textlink="">
      <xdr:nvSpPr>
        <xdr:cNvPr id="312" name="テキスト ボックス 311"/>
        <xdr:cNvSpPr txBox="1"/>
      </xdr:nvSpPr>
      <xdr:spPr>
        <a:xfrm>
          <a:off x="7561795" y="517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79375</xdr:rowOff>
    </xdr:from>
    <xdr:to>
      <xdr:col>36</xdr:col>
      <xdr:colOff>165100</xdr:colOff>
      <xdr:row>37</xdr:row>
      <xdr:rowOff>9525</xdr:rowOff>
    </xdr:to>
    <xdr:sp macro="" textlink="">
      <xdr:nvSpPr>
        <xdr:cNvPr id="313" name="楕円 312"/>
        <xdr:cNvSpPr/>
      </xdr:nvSpPr>
      <xdr:spPr>
        <a:xfrm>
          <a:off x="69215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26052</xdr:rowOff>
    </xdr:from>
    <xdr:ext cx="599010" cy="259045"/>
    <xdr:sp macro="" textlink="">
      <xdr:nvSpPr>
        <xdr:cNvPr id="314" name="テキスト ボックス 313"/>
        <xdr:cNvSpPr txBox="1"/>
      </xdr:nvSpPr>
      <xdr:spPr>
        <a:xfrm>
          <a:off x="6672795" y="602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70279</xdr:rowOff>
    </xdr:from>
    <xdr:to>
      <xdr:col>55</xdr:col>
      <xdr:colOff>0</xdr:colOff>
      <xdr:row>57</xdr:row>
      <xdr:rowOff>37078</xdr:rowOff>
    </xdr:to>
    <xdr:cxnSp macro="">
      <xdr:nvCxnSpPr>
        <xdr:cNvPr id="343" name="直線コネクタ 342"/>
        <xdr:cNvCxnSpPr/>
      </xdr:nvCxnSpPr>
      <xdr:spPr>
        <a:xfrm>
          <a:off x="9639300" y="9671479"/>
          <a:ext cx="838200" cy="13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89927</xdr:rowOff>
    </xdr:from>
    <xdr:ext cx="599010" cy="259045"/>
    <xdr:sp macro="" textlink="">
      <xdr:nvSpPr>
        <xdr:cNvPr id="344" name="普通建設事業費平均値テキスト"/>
        <xdr:cNvSpPr txBox="1"/>
      </xdr:nvSpPr>
      <xdr:spPr>
        <a:xfrm>
          <a:off x="10528300" y="9862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70279</xdr:rowOff>
    </xdr:from>
    <xdr:to>
      <xdr:col>50</xdr:col>
      <xdr:colOff>114300</xdr:colOff>
      <xdr:row>57</xdr:row>
      <xdr:rowOff>134017</xdr:rowOff>
    </xdr:to>
    <xdr:cxnSp macro="">
      <xdr:nvCxnSpPr>
        <xdr:cNvPr id="346" name="直線コネクタ 345"/>
        <xdr:cNvCxnSpPr/>
      </xdr:nvCxnSpPr>
      <xdr:spPr>
        <a:xfrm flipV="1">
          <a:off x="8750300" y="9671479"/>
          <a:ext cx="889000" cy="23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42748</xdr:rowOff>
    </xdr:from>
    <xdr:ext cx="599010" cy="259045"/>
    <xdr:sp macro="" textlink="">
      <xdr:nvSpPr>
        <xdr:cNvPr id="348" name="テキスト ボックス 347"/>
        <xdr:cNvSpPr txBox="1"/>
      </xdr:nvSpPr>
      <xdr:spPr>
        <a:xfrm>
          <a:off x="9339795" y="998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97555</xdr:rowOff>
    </xdr:from>
    <xdr:to>
      <xdr:col>45</xdr:col>
      <xdr:colOff>177800</xdr:colOff>
      <xdr:row>57</xdr:row>
      <xdr:rowOff>134017</xdr:rowOff>
    </xdr:to>
    <xdr:cxnSp macro="">
      <xdr:nvCxnSpPr>
        <xdr:cNvPr id="349" name="直線コネクタ 348"/>
        <xdr:cNvCxnSpPr/>
      </xdr:nvCxnSpPr>
      <xdr:spPr>
        <a:xfrm>
          <a:off x="7861300" y="9527305"/>
          <a:ext cx="889000" cy="37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46397</xdr:rowOff>
    </xdr:from>
    <xdr:ext cx="599010" cy="259045"/>
    <xdr:sp macro="" textlink="">
      <xdr:nvSpPr>
        <xdr:cNvPr id="351" name="テキスト ボックス 350"/>
        <xdr:cNvSpPr txBox="1"/>
      </xdr:nvSpPr>
      <xdr:spPr>
        <a:xfrm>
          <a:off x="8450795" y="999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97555</xdr:rowOff>
    </xdr:from>
    <xdr:to>
      <xdr:col>41</xdr:col>
      <xdr:colOff>50800</xdr:colOff>
      <xdr:row>57</xdr:row>
      <xdr:rowOff>169912</xdr:rowOff>
    </xdr:to>
    <xdr:cxnSp macro="">
      <xdr:nvCxnSpPr>
        <xdr:cNvPr id="352" name="直線コネクタ 351"/>
        <xdr:cNvCxnSpPr/>
      </xdr:nvCxnSpPr>
      <xdr:spPr>
        <a:xfrm flipV="1">
          <a:off x="6972300" y="9527305"/>
          <a:ext cx="889000" cy="41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28439</xdr:rowOff>
    </xdr:from>
    <xdr:ext cx="599010" cy="259045"/>
    <xdr:sp macro="" textlink="">
      <xdr:nvSpPr>
        <xdr:cNvPr id="354" name="テキスト ボックス 353"/>
        <xdr:cNvSpPr txBox="1"/>
      </xdr:nvSpPr>
      <xdr:spPr>
        <a:xfrm>
          <a:off x="7561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20111</xdr:rowOff>
    </xdr:from>
    <xdr:to>
      <xdr:col>36</xdr:col>
      <xdr:colOff>165100</xdr:colOff>
      <xdr:row>58</xdr:row>
      <xdr:rowOff>121711</xdr:rowOff>
    </xdr:to>
    <xdr:sp macro="" textlink="">
      <xdr:nvSpPr>
        <xdr:cNvPr id="355" name="フローチャート: 判断 354"/>
        <xdr:cNvSpPr/>
      </xdr:nvSpPr>
      <xdr:spPr>
        <a:xfrm>
          <a:off x="6921500" y="996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112838</xdr:rowOff>
    </xdr:from>
    <xdr:ext cx="599010" cy="259045"/>
    <xdr:sp macro="" textlink="">
      <xdr:nvSpPr>
        <xdr:cNvPr id="356" name="テキスト ボックス 355"/>
        <xdr:cNvSpPr txBox="1"/>
      </xdr:nvSpPr>
      <xdr:spPr>
        <a:xfrm>
          <a:off x="6672795" y="1005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157728</xdr:rowOff>
    </xdr:from>
    <xdr:to>
      <xdr:col>55</xdr:col>
      <xdr:colOff>50800</xdr:colOff>
      <xdr:row>57</xdr:row>
      <xdr:rowOff>87878</xdr:rowOff>
    </xdr:to>
    <xdr:sp macro="" textlink="">
      <xdr:nvSpPr>
        <xdr:cNvPr id="362" name="楕円 361"/>
        <xdr:cNvSpPr/>
      </xdr:nvSpPr>
      <xdr:spPr>
        <a:xfrm>
          <a:off x="10426700" y="9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9155</xdr:rowOff>
    </xdr:from>
    <xdr:ext cx="599010" cy="259045"/>
    <xdr:sp macro="" textlink="">
      <xdr:nvSpPr>
        <xdr:cNvPr id="363" name="普通建設事業費該当値テキスト"/>
        <xdr:cNvSpPr txBox="1"/>
      </xdr:nvSpPr>
      <xdr:spPr>
        <a:xfrm>
          <a:off x="10528300" y="961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19479</xdr:rowOff>
    </xdr:from>
    <xdr:to>
      <xdr:col>50</xdr:col>
      <xdr:colOff>165100</xdr:colOff>
      <xdr:row>56</xdr:row>
      <xdr:rowOff>121079</xdr:rowOff>
    </xdr:to>
    <xdr:sp macro="" textlink="">
      <xdr:nvSpPr>
        <xdr:cNvPr id="364" name="楕円 363"/>
        <xdr:cNvSpPr/>
      </xdr:nvSpPr>
      <xdr:spPr>
        <a:xfrm>
          <a:off x="9588500" y="962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137606</xdr:rowOff>
    </xdr:from>
    <xdr:ext cx="599010" cy="259045"/>
    <xdr:sp macro="" textlink="">
      <xdr:nvSpPr>
        <xdr:cNvPr id="365" name="テキスト ボックス 364"/>
        <xdr:cNvSpPr txBox="1"/>
      </xdr:nvSpPr>
      <xdr:spPr>
        <a:xfrm>
          <a:off x="9339795" y="9395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83217</xdr:rowOff>
    </xdr:from>
    <xdr:to>
      <xdr:col>46</xdr:col>
      <xdr:colOff>38100</xdr:colOff>
      <xdr:row>58</xdr:row>
      <xdr:rowOff>13367</xdr:rowOff>
    </xdr:to>
    <xdr:sp macro="" textlink="">
      <xdr:nvSpPr>
        <xdr:cNvPr id="366" name="楕円 365"/>
        <xdr:cNvSpPr/>
      </xdr:nvSpPr>
      <xdr:spPr>
        <a:xfrm>
          <a:off x="8699500" y="985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29894</xdr:rowOff>
    </xdr:from>
    <xdr:ext cx="599010" cy="259045"/>
    <xdr:sp macro="" textlink="">
      <xdr:nvSpPr>
        <xdr:cNvPr id="367" name="テキスト ボックス 366"/>
        <xdr:cNvSpPr txBox="1"/>
      </xdr:nvSpPr>
      <xdr:spPr>
        <a:xfrm>
          <a:off x="8450795" y="963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46755</xdr:rowOff>
    </xdr:from>
    <xdr:to>
      <xdr:col>41</xdr:col>
      <xdr:colOff>101600</xdr:colOff>
      <xdr:row>55</xdr:row>
      <xdr:rowOff>148355</xdr:rowOff>
    </xdr:to>
    <xdr:sp macro="" textlink="">
      <xdr:nvSpPr>
        <xdr:cNvPr id="368" name="楕円 367"/>
        <xdr:cNvSpPr/>
      </xdr:nvSpPr>
      <xdr:spPr>
        <a:xfrm>
          <a:off x="7810500" y="94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164882</xdr:rowOff>
    </xdr:from>
    <xdr:ext cx="599010" cy="259045"/>
    <xdr:sp macro="" textlink="">
      <xdr:nvSpPr>
        <xdr:cNvPr id="369" name="テキスト ボックス 368"/>
        <xdr:cNvSpPr txBox="1"/>
      </xdr:nvSpPr>
      <xdr:spPr>
        <a:xfrm>
          <a:off x="7561795" y="925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119112</xdr:rowOff>
    </xdr:from>
    <xdr:to>
      <xdr:col>36</xdr:col>
      <xdr:colOff>165100</xdr:colOff>
      <xdr:row>58</xdr:row>
      <xdr:rowOff>49262</xdr:rowOff>
    </xdr:to>
    <xdr:sp macro="" textlink="">
      <xdr:nvSpPr>
        <xdr:cNvPr id="370" name="楕円 369"/>
        <xdr:cNvSpPr/>
      </xdr:nvSpPr>
      <xdr:spPr>
        <a:xfrm>
          <a:off x="6921500" y="989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65789</xdr:rowOff>
    </xdr:from>
    <xdr:ext cx="599010" cy="259045"/>
    <xdr:sp macro="" textlink="">
      <xdr:nvSpPr>
        <xdr:cNvPr id="371" name="テキスト ボックス 370"/>
        <xdr:cNvSpPr txBox="1"/>
      </xdr:nvSpPr>
      <xdr:spPr>
        <a:xfrm>
          <a:off x="6672795" y="9666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126141</xdr:rowOff>
    </xdr:from>
    <xdr:to>
      <xdr:col>55</xdr:col>
      <xdr:colOff>0</xdr:colOff>
      <xdr:row>79</xdr:row>
      <xdr:rowOff>98879</xdr:rowOff>
    </xdr:to>
    <xdr:cxnSp macro="">
      <xdr:nvCxnSpPr>
        <xdr:cNvPr id="402" name="直線コネクタ 401"/>
        <xdr:cNvCxnSpPr/>
      </xdr:nvCxnSpPr>
      <xdr:spPr>
        <a:xfrm>
          <a:off x="9639300" y="13327791"/>
          <a:ext cx="838200" cy="31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126141</xdr:rowOff>
    </xdr:from>
    <xdr:to>
      <xdr:col>50</xdr:col>
      <xdr:colOff>114300</xdr:colOff>
      <xdr:row>79</xdr:row>
      <xdr:rowOff>89346</xdr:rowOff>
    </xdr:to>
    <xdr:cxnSp macro="">
      <xdr:nvCxnSpPr>
        <xdr:cNvPr id="405" name="直線コネクタ 404"/>
        <xdr:cNvCxnSpPr/>
      </xdr:nvCxnSpPr>
      <xdr:spPr>
        <a:xfrm flipV="1">
          <a:off x="8750300" y="13327791"/>
          <a:ext cx="889000" cy="30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55749</xdr:rowOff>
    </xdr:from>
    <xdr:ext cx="534377" cy="259045"/>
    <xdr:sp macro="" textlink="">
      <xdr:nvSpPr>
        <xdr:cNvPr id="407" name="テキスト ボックス 406"/>
        <xdr:cNvSpPr txBox="1"/>
      </xdr:nvSpPr>
      <xdr:spPr>
        <a:xfrm>
          <a:off x="9372111" y="1360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89346</xdr:rowOff>
    </xdr:from>
    <xdr:to>
      <xdr:col>45</xdr:col>
      <xdr:colOff>177800</xdr:colOff>
      <xdr:row>79</xdr:row>
      <xdr:rowOff>98879</xdr:rowOff>
    </xdr:to>
    <xdr:cxnSp macro="">
      <xdr:nvCxnSpPr>
        <xdr:cNvPr id="408" name="直線コネクタ 407"/>
        <xdr:cNvCxnSpPr/>
      </xdr:nvCxnSpPr>
      <xdr:spPr>
        <a:xfrm flipV="1">
          <a:off x="7861300" y="13633896"/>
          <a:ext cx="8890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98879</xdr:rowOff>
    </xdr:from>
    <xdr:to>
      <xdr:col>41</xdr:col>
      <xdr:colOff>50800</xdr:colOff>
      <xdr:row>79</xdr:row>
      <xdr:rowOff>98879</xdr:rowOff>
    </xdr:to>
    <xdr:cxnSp macro="">
      <xdr:nvCxnSpPr>
        <xdr:cNvPr id="411" name="直線コネクタ 410"/>
        <xdr:cNvCxnSpPr/>
      </xdr:nvCxnSpPr>
      <xdr:spPr>
        <a:xfrm>
          <a:off x="697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693</xdr:rowOff>
    </xdr:from>
    <xdr:to>
      <xdr:col>36</xdr:col>
      <xdr:colOff>165100</xdr:colOff>
      <xdr:row>79</xdr:row>
      <xdr:rowOff>102293</xdr:rowOff>
    </xdr:to>
    <xdr:sp macro="" textlink="">
      <xdr:nvSpPr>
        <xdr:cNvPr id="414" name="フローチャート: 判断 413"/>
        <xdr:cNvSpPr/>
      </xdr:nvSpPr>
      <xdr:spPr>
        <a:xfrm>
          <a:off x="6921500" y="135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118820</xdr:rowOff>
    </xdr:from>
    <xdr:ext cx="534377" cy="259045"/>
    <xdr:sp macro="" textlink="">
      <xdr:nvSpPr>
        <xdr:cNvPr id="415" name="テキスト ボックス 414"/>
        <xdr:cNvSpPr txBox="1"/>
      </xdr:nvSpPr>
      <xdr:spPr>
        <a:xfrm>
          <a:off x="6705111" y="1332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1" name="楕円 420"/>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22" name="普通建設事業費 （ うち新規整備　）該当値テキスト"/>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75341</xdr:rowOff>
    </xdr:from>
    <xdr:to>
      <xdr:col>50</xdr:col>
      <xdr:colOff>165100</xdr:colOff>
      <xdr:row>78</xdr:row>
      <xdr:rowOff>5491</xdr:rowOff>
    </xdr:to>
    <xdr:sp macro="" textlink="">
      <xdr:nvSpPr>
        <xdr:cNvPr id="423" name="楕円 422"/>
        <xdr:cNvSpPr/>
      </xdr:nvSpPr>
      <xdr:spPr>
        <a:xfrm>
          <a:off x="9588500" y="1327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22018</xdr:rowOff>
    </xdr:from>
    <xdr:ext cx="599010" cy="259045"/>
    <xdr:sp macro="" textlink="">
      <xdr:nvSpPr>
        <xdr:cNvPr id="424" name="テキスト ボックス 423"/>
        <xdr:cNvSpPr txBox="1"/>
      </xdr:nvSpPr>
      <xdr:spPr>
        <a:xfrm>
          <a:off x="9339795" y="1305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38546</xdr:rowOff>
    </xdr:from>
    <xdr:to>
      <xdr:col>46</xdr:col>
      <xdr:colOff>38100</xdr:colOff>
      <xdr:row>79</xdr:row>
      <xdr:rowOff>140146</xdr:rowOff>
    </xdr:to>
    <xdr:sp macro="" textlink="">
      <xdr:nvSpPr>
        <xdr:cNvPr id="425" name="楕円 424"/>
        <xdr:cNvSpPr/>
      </xdr:nvSpPr>
      <xdr:spPr>
        <a:xfrm>
          <a:off x="8699500" y="1358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131273</xdr:rowOff>
    </xdr:from>
    <xdr:ext cx="469744" cy="259045"/>
    <xdr:sp macro="" textlink="">
      <xdr:nvSpPr>
        <xdr:cNvPr id="426" name="テキスト ボックス 425"/>
        <xdr:cNvSpPr txBox="1"/>
      </xdr:nvSpPr>
      <xdr:spPr>
        <a:xfrm>
          <a:off x="8515428" y="13675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27" name="楕円 426"/>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28" name="テキスト ボックス 427"/>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48079</xdr:rowOff>
    </xdr:from>
    <xdr:to>
      <xdr:col>36</xdr:col>
      <xdr:colOff>165100</xdr:colOff>
      <xdr:row>79</xdr:row>
      <xdr:rowOff>149679</xdr:rowOff>
    </xdr:to>
    <xdr:sp macro="" textlink="">
      <xdr:nvSpPr>
        <xdr:cNvPr id="429" name="楕円 428"/>
        <xdr:cNvSpPr/>
      </xdr:nvSpPr>
      <xdr:spPr>
        <a:xfrm>
          <a:off x="692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140806</xdr:rowOff>
    </xdr:from>
    <xdr:ext cx="249299" cy="259045"/>
    <xdr:sp macro="" textlink="">
      <xdr:nvSpPr>
        <xdr:cNvPr id="430" name="テキスト ボックス 429"/>
        <xdr:cNvSpPr txBox="1"/>
      </xdr:nvSpPr>
      <xdr:spPr>
        <a:xfrm>
          <a:off x="684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124296</xdr:rowOff>
    </xdr:from>
    <xdr:to>
      <xdr:col>55</xdr:col>
      <xdr:colOff>0</xdr:colOff>
      <xdr:row>97</xdr:row>
      <xdr:rowOff>166798</xdr:rowOff>
    </xdr:to>
    <xdr:cxnSp macro="">
      <xdr:nvCxnSpPr>
        <xdr:cNvPr id="461" name="直線コネクタ 460"/>
        <xdr:cNvCxnSpPr/>
      </xdr:nvCxnSpPr>
      <xdr:spPr>
        <a:xfrm>
          <a:off x="9639300" y="16754946"/>
          <a:ext cx="838200" cy="4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171132</xdr:rowOff>
    </xdr:from>
    <xdr:ext cx="599010" cy="259045"/>
    <xdr:sp macro="" textlink="">
      <xdr:nvSpPr>
        <xdr:cNvPr id="462" name="普通建設事業費 （ うち更新整備　）平均値テキスト"/>
        <xdr:cNvSpPr txBox="1"/>
      </xdr:nvSpPr>
      <xdr:spPr>
        <a:xfrm>
          <a:off x="10528300" y="1680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124296</xdr:rowOff>
    </xdr:from>
    <xdr:to>
      <xdr:col>50</xdr:col>
      <xdr:colOff>114300</xdr:colOff>
      <xdr:row>98</xdr:row>
      <xdr:rowOff>23794</xdr:rowOff>
    </xdr:to>
    <xdr:cxnSp macro="">
      <xdr:nvCxnSpPr>
        <xdr:cNvPr id="464" name="直線コネクタ 463"/>
        <xdr:cNvCxnSpPr/>
      </xdr:nvCxnSpPr>
      <xdr:spPr>
        <a:xfrm flipV="1">
          <a:off x="8750300" y="16754946"/>
          <a:ext cx="889000" cy="7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137391</xdr:rowOff>
    </xdr:from>
    <xdr:ext cx="599010" cy="259045"/>
    <xdr:sp macro="" textlink="">
      <xdr:nvSpPr>
        <xdr:cNvPr id="466" name="テキスト ボックス 465"/>
        <xdr:cNvSpPr txBox="1"/>
      </xdr:nvSpPr>
      <xdr:spPr>
        <a:xfrm>
          <a:off x="9339795" y="169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131085</xdr:rowOff>
    </xdr:from>
    <xdr:to>
      <xdr:col>45</xdr:col>
      <xdr:colOff>177800</xdr:colOff>
      <xdr:row>98</xdr:row>
      <xdr:rowOff>23794</xdr:rowOff>
    </xdr:to>
    <xdr:cxnSp macro="">
      <xdr:nvCxnSpPr>
        <xdr:cNvPr id="467" name="直線コネクタ 466"/>
        <xdr:cNvCxnSpPr/>
      </xdr:nvCxnSpPr>
      <xdr:spPr>
        <a:xfrm>
          <a:off x="7861300" y="16247385"/>
          <a:ext cx="889000" cy="57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149933</xdr:rowOff>
    </xdr:from>
    <xdr:ext cx="599010" cy="259045"/>
    <xdr:sp macro="" textlink="">
      <xdr:nvSpPr>
        <xdr:cNvPr id="469" name="テキスト ボックス 468"/>
        <xdr:cNvSpPr txBox="1"/>
      </xdr:nvSpPr>
      <xdr:spPr>
        <a:xfrm>
          <a:off x="8450795" y="1695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131085</xdr:rowOff>
    </xdr:from>
    <xdr:to>
      <xdr:col>41</xdr:col>
      <xdr:colOff>50800</xdr:colOff>
      <xdr:row>98</xdr:row>
      <xdr:rowOff>3004</xdr:rowOff>
    </xdr:to>
    <xdr:cxnSp macro="">
      <xdr:nvCxnSpPr>
        <xdr:cNvPr id="470" name="直線コネクタ 469"/>
        <xdr:cNvCxnSpPr/>
      </xdr:nvCxnSpPr>
      <xdr:spPr>
        <a:xfrm flipV="1">
          <a:off x="6972300" y="16247385"/>
          <a:ext cx="889000" cy="55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116414</xdr:rowOff>
    </xdr:from>
    <xdr:ext cx="599010" cy="259045"/>
    <xdr:sp macro="" textlink="">
      <xdr:nvSpPr>
        <xdr:cNvPr id="472" name="テキスト ボックス 471"/>
        <xdr:cNvSpPr txBox="1"/>
      </xdr:nvSpPr>
      <xdr:spPr>
        <a:xfrm>
          <a:off x="7561795" y="1691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96811</xdr:rowOff>
    </xdr:from>
    <xdr:to>
      <xdr:col>36</xdr:col>
      <xdr:colOff>165100</xdr:colOff>
      <xdr:row>99</xdr:row>
      <xdr:rowOff>26961</xdr:rowOff>
    </xdr:to>
    <xdr:sp macro="" textlink="">
      <xdr:nvSpPr>
        <xdr:cNvPr id="473" name="フローチャート: 判断 472"/>
        <xdr:cNvSpPr/>
      </xdr:nvSpPr>
      <xdr:spPr>
        <a:xfrm>
          <a:off x="6921500" y="1689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18088</xdr:rowOff>
    </xdr:from>
    <xdr:ext cx="599010" cy="259045"/>
    <xdr:sp macro="" textlink="">
      <xdr:nvSpPr>
        <xdr:cNvPr id="474" name="テキスト ボックス 473"/>
        <xdr:cNvSpPr txBox="1"/>
      </xdr:nvSpPr>
      <xdr:spPr>
        <a:xfrm>
          <a:off x="6672795" y="16991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115998</xdr:rowOff>
    </xdr:from>
    <xdr:to>
      <xdr:col>55</xdr:col>
      <xdr:colOff>50800</xdr:colOff>
      <xdr:row>98</xdr:row>
      <xdr:rowOff>46148</xdr:rowOff>
    </xdr:to>
    <xdr:sp macro="" textlink="">
      <xdr:nvSpPr>
        <xdr:cNvPr id="480" name="楕円 479"/>
        <xdr:cNvSpPr/>
      </xdr:nvSpPr>
      <xdr:spPr>
        <a:xfrm>
          <a:off x="10426700" y="167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138875</xdr:rowOff>
    </xdr:from>
    <xdr:ext cx="599010" cy="259045"/>
    <xdr:sp macro="" textlink="">
      <xdr:nvSpPr>
        <xdr:cNvPr id="481" name="普通建設事業費 （ うち更新整備　）該当値テキスト"/>
        <xdr:cNvSpPr txBox="1"/>
      </xdr:nvSpPr>
      <xdr:spPr>
        <a:xfrm>
          <a:off x="10528300" y="16598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73496</xdr:rowOff>
    </xdr:from>
    <xdr:to>
      <xdr:col>50</xdr:col>
      <xdr:colOff>165100</xdr:colOff>
      <xdr:row>98</xdr:row>
      <xdr:rowOff>3646</xdr:rowOff>
    </xdr:to>
    <xdr:sp macro="" textlink="">
      <xdr:nvSpPr>
        <xdr:cNvPr id="482" name="楕円 481"/>
        <xdr:cNvSpPr/>
      </xdr:nvSpPr>
      <xdr:spPr>
        <a:xfrm>
          <a:off x="9588500" y="167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20173</xdr:rowOff>
    </xdr:from>
    <xdr:ext cx="599010" cy="259045"/>
    <xdr:sp macro="" textlink="">
      <xdr:nvSpPr>
        <xdr:cNvPr id="483" name="テキスト ボックス 482"/>
        <xdr:cNvSpPr txBox="1"/>
      </xdr:nvSpPr>
      <xdr:spPr>
        <a:xfrm>
          <a:off x="9339795" y="1647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144444</xdr:rowOff>
    </xdr:from>
    <xdr:to>
      <xdr:col>46</xdr:col>
      <xdr:colOff>38100</xdr:colOff>
      <xdr:row>98</xdr:row>
      <xdr:rowOff>74594</xdr:rowOff>
    </xdr:to>
    <xdr:sp macro="" textlink="">
      <xdr:nvSpPr>
        <xdr:cNvPr id="484" name="楕円 483"/>
        <xdr:cNvSpPr/>
      </xdr:nvSpPr>
      <xdr:spPr>
        <a:xfrm>
          <a:off x="8699500" y="1677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91121</xdr:rowOff>
    </xdr:from>
    <xdr:ext cx="599010" cy="259045"/>
    <xdr:sp macro="" textlink="">
      <xdr:nvSpPr>
        <xdr:cNvPr id="485" name="テキスト ボックス 484"/>
        <xdr:cNvSpPr txBox="1"/>
      </xdr:nvSpPr>
      <xdr:spPr>
        <a:xfrm>
          <a:off x="8450795" y="1655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80285</xdr:rowOff>
    </xdr:from>
    <xdr:to>
      <xdr:col>41</xdr:col>
      <xdr:colOff>101600</xdr:colOff>
      <xdr:row>95</xdr:row>
      <xdr:rowOff>10435</xdr:rowOff>
    </xdr:to>
    <xdr:sp macro="" textlink="">
      <xdr:nvSpPr>
        <xdr:cNvPr id="486" name="楕円 485"/>
        <xdr:cNvSpPr/>
      </xdr:nvSpPr>
      <xdr:spPr>
        <a:xfrm>
          <a:off x="7810500" y="1619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26962</xdr:rowOff>
    </xdr:from>
    <xdr:ext cx="599010" cy="259045"/>
    <xdr:sp macro="" textlink="">
      <xdr:nvSpPr>
        <xdr:cNvPr id="487" name="テキスト ボックス 486"/>
        <xdr:cNvSpPr txBox="1"/>
      </xdr:nvSpPr>
      <xdr:spPr>
        <a:xfrm>
          <a:off x="7561795" y="15971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123654</xdr:rowOff>
    </xdr:from>
    <xdr:to>
      <xdr:col>36</xdr:col>
      <xdr:colOff>165100</xdr:colOff>
      <xdr:row>98</xdr:row>
      <xdr:rowOff>53804</xdr:rowOff>
    </xdr:to>
    <xdr:sp macro="" textlink="">
      <xdr:nvSpPr>
        <xdr:cNvPr id="488" name="楕円 487"/>
        <xdr:cNvSpPr/>
      </xdr:nvSpPr>
      <xdr:spPr>
        <a:xfrm>
          <a:off x="6921500" y="167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70331</xdr:rowOff>
    </xdr:from>
    <xdr:ext cx="599010" cy="259045"/>
    <xdr:sp macro="" textlink="">
      <xdr:nvSpPr>
        <xdr:cNvPr id="489" name="テキスト ボックス 488"/>
        <xdr:cNvSpPr txBox="1"/>
      </xdr:nvSpPr>
      <xdr:spPr>
        <a:xfrm>
          <a:off x="6672795" y="1652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42353</xdr:rowOff>
    </xdr:from>
    <xdr:to>
      <xdr:col>85</xdr:col>
      <xdr:colOff>127000</xdr:colOff>
      <xdr:row>39</xdr:row>
      <xdr:rowOff>44450</xdr:rowOff>
    </xdr:to>
    <xdr:cxnSp macro="">
      <xdr:nvCxnSpPr>
        <xdr:cNvPr id="518" name="直線コネクタ 517"/>
        <xdr:cNvCxnSpPr/>
      </xdr:nvCxnSpPr>
      <xdr:spPr>
        <a:xfrm>
          <a:off x="15481300" y="6728903"/>
          <a:ext cx="838200" cy="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42353</xdr:rowOff>
    </xdr:from>
    <xdr:to>
      <xdr:col>81</xdr:col>
      <xdr:colOff>50800</xdr:colOff>
      <xdr:row>39</xdr:row>
      <xdr:rowOff>44450</xdr:rowOff>
    </xdr:to>
    <xdr:cxnSp macro="">
      <xdr:nvCxnSpPr>
        <xdr:cNvPr id="521" name="直線コネクタ 520"/>
        <xdr:cNvCxnSpPr/>
      </xdr:nvCxnSpPr>
      <xdr:spPr>
        <a:xfrm flipV="1">
          <a:off x="14592300" y="6728903"/>
          <a:ext cx="889000" cy="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4" name="直線コネクタ 523"/>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7" name="直線コネクタ 526"/>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144156</xdr:rowOff>
    </xdr:from>
    <xdr:to>
      <xdr:col>67</xdr:col>
      <xdr:colOff>101600</xdr:colOff>
      <xdr:row>39</xdr:row>
      <xdr:rowOff>74306</xdr:rowOff>
    </xdr:to>
    <xdr:sp macro="" textlink="">
      <xdr:nvSpPr>
        <xdr:cNvPr id="530" name="フローチャート: 判断 529"/>
        <xdr:cNvSpPr/>
      </xdr:nvSpPr>
      <xdr:spPr>
        <a:xfrm>
          <a:off x="12763500" y="665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90832</xdr:rowOff>
    </xdr:from>
    <xdr:ext cx="534377" cy="259045"/>
    <xdr:sp macro="" textlink="">
      <xdr:nvSpPr>
        <xdr:cNvPr id="531" name="テキスト ボックス 530"/>
        <xdr:cNvSpPr txBox="1"/>
      </xdr:nvSpPr>
      <xdr:spPr>
        <a:xfrm>
          <a:off x="12547111" y="643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7" name="楕円 53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249299" cy="259045"/>
    <xdr:sp macro="" textlink="">
      <xdr:nvSpPr>
        <xdr:cNvPr id="538" name="災害復旧事業費該当値テキスト"/>
        <xdr:cNvSpPr txBox="1"/>
      </xdr:nvSpPr>
      <xdr:spPr>
        <a:xfrm>
          <a:off x="16370300" y="662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163003</xdr:rowOff>
    </xdr:from>
    <xdr:to>
      <xdr:col>81</xdr:col>
      <xdr:colOff>101600</xdr:colOff>
      <xdr:row>39</xdr:row>
      <xdr:rowOff>93153</xdr:rowOff>
    </xdr:to>
    <xdr:sp macro="" textlink="">
      <xdr:nvSpPr>
        <xdr:cNvPr id="539" name="楕円 538"/>
        <xdr:cNvSpPr/>
      </xdr:nvSpPr>
      <xdr:spPr>
        <a:xfrm>
          <a:off x="15430500" y="667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84280</xdr:rowOff>
    </xdr:from>
    <xdr:ext cx="469744" cy="259045"/>
    <xdr:sp macro="" textlink="">
      <xdr:nvSpPr>
        <xdr:cNvPr id="540" name="テキスト ボックス 539"/>
        <xdr:cNvSpPr txBox="1"/>
      </xdr:nvSpPr>
      <xdr:spPr>
        <a:xfrm>
          <a:off x="15246428" y="677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162814</xdr:rowOff>
    </xdr:from>
    <xdr:to>
      <xdr:col>67</xdr:col>
      <xdr:colOff>101600</xdr:colOff>
      <xdr:row>59</xdr:row>
      <xdr:rowOff>92964</xdr:rowOff>
    </xdr:to>
    <xdr:sp macro="" textlink="">
      <xdr:nvSpPr>
        <xdr:cNvPr id="587" name="フローチャート: 判断 586"/>
        <xdr:cNvSpPr/>
      </xdr:nvSpPr>
      <xdr:spPr>
        <a:xfrm>
          <a:off x="12763500" y="101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109491</xdr:rowOff>
    </xdr:from>
    <xdr:ext cx="249299" cy="259045"/>
    <xdr:sp macro="" textlink="">
      <xdr:nvSpPr>
        <xdr:cNvPr id="588" name="テキスト ボックス 587"/>
        <xdr:cNvSpPr txBox="1"/>
      </xdr:nvSpPr>
      <xdr:spPr>
        <a:xfrm>
          <a:off x="12689650" y="9882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159741</xdr:rowOff>
    </xdr:from>
    <xdr:to>
      <xdr:col>85</xdr:col>
      <xdr:colOff>127000</xdr:colOff>
      <xdr:row>77</xdr:row>
      <xdr:rowOff>47758</xdr:rowOff>
    </xdr:to>
    <xdr:cxnSp macro="">
      <xdr:nvCxnSpPr>
        <xdr:cNvPr id="632" name="直線コネクタ 631"/>
        <xdr:cNvCxnSpPr/>
      </xdr:nvCxnSpPr>
      <xdr:spPr>
        <a:xfrm flipV="1">
          <a:off x="15481300" y="13189941"/>
          <a:ext cx="838200" cy="5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33" name="公債費平均値テキスト"/>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47758</xdr:rowOff>
    </xdr:from>
    <xdr:to>
      <xdr:col>81</xdr:col>
      <xdr:colOff>50800</xdr:colOff>
      <xdr:row>77</xdr:row>
      <xdr:rowOff>116413</xdr:rowOff>
    </xdr:to>
    <xdr:cxnSp macro="">
      <xdr:nvCxnSpPr>
        <xdr:cNvPr id="635" name="直線コネクタ 634"/>
        <xdr:cNvCxnSpPr/>
      </xdr:nvCxnSpPr>
      <xdr:spPr>
        <a:xfrm flipV="1">
          <a:off x="14592300" y="13249408"/>
          <a:ext cx="889000" cy="6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7" name="テキスト ボックス 636"/>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113133</xdr:rowOff>
    </xdr:from>
    <xdr:to>
      <xdr:col>76</xdr:col>
      <xdr:colOff>114300</xdr:colOff>
      <xdr:row>77</xdr:row>
      <xdr:rowOff>116413</xdr:rowOff>
    </xdr:to>
    <xdr:cxnSp macro="">
      <xdr:nvCxnSpPr>
        <xdr:cNvPr id="638" name="直線コネクタ 637"/>
        <xdr:cNvCxnSpPr/>
      </xdr:nvCxnSpPr>
      <xdr:spPr>
        <a:xfrm>
          <a:off x="13703300" y="13314783"/>
          <a:ext cx="889000" cy="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113133</xdr:rowOff>
    </xdr:from>
    <xdr:to>
      <xdr:col>71</xdr:col>
      <xdr:colOff>177800</xdr:colOff>
      <xdr:row>77</xdr:row>
      <xdr:rowOff>152144</xdr:rowOff>
    </xdr:to>
    <xdr:cxnSp macro="">
      <xdr:nvCxnSpPr>
        <xdr:cNvPr id="641" name="直線コネクタ 640"/>
        <xdr:cNvCxnSpPr/>
      </xdr:nvCxnSpPr>
      <xdr:spPr>
        <a:xfrm flipV="1">
          <a:off x="12814300" y="13314783"/>
          <a:ext cx="889000" cy="3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124225</xdr:rowOff>
    </xdr:from>
    <xdr:to>
      <xdr:col>67</xdr:col>
      <xdr:colOff>101600</xdr:colOff>
      <xdr:row>78</xdr:row>
      <xdr:rowOff>54375</xdr:rowOff>
    </xdr:to>
    <xdr:sp macro="" textlink="">
      <xdr:nvSpPr>
        <xdr:cNvPr id="644" name="フローチャート: 判断 643"/>
        <xdr:cNvSpPr/>
      </xdr:nvSpPr>
      <xdr:spPr>
        <a:xfrm>
          <a:off x="12763500" y="133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45502</xdr:rowOff>
    </xdr:from>
    <xdr:ext cx="599010" cy="259045"/>
    <xdr:sp macro="" textlink="">
      <xdr:nvSpPr>
        <xdr:cNvPr id="645" name="テキスト ボックス 644"/>
        <xdr:cNvSpPr txBox="1"/>
      </xdr:nvSpPr>
      <xdr:spPr>
        <a:xfrm>
          <a:off x="12514795" y="1341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108941</xdr:rowOff>
    </xdr:from>
    <xdr:to>
      <xdr:col>85</xdr:col>
      <xdr:colOff>177800</xdr:colOff>
      <xdr:row>77</xdr:row>
      <xdr:rowOff>39091</xdr:rowOff>
    </xdr:to>
    <xdr:sp macro="" textlink="">
      <xdr:nvSpPr>
        <xdr:cNvPr id="651" name="楕円 650"/>
        <xdr:cNvSpPr/>
      </xdr:nvSpPr>
      <xdr:spPr>
        <a:xfrm>
          <a:off x="16268700" y="1313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131818</xdr:rowOff>
    </xdr:from>
    <xdr:ext cx="599010" cy="259045"/>
    <xdr:sp macro="" textlink="">
      <xdr:nvSpPr>
        <xdr:cNvPr id="652" name="公債費該当値テキスト"/>
        <xdr:cNvSpPr txBox="1"/>
      </xdr:nvSpPr>
      <xdr:spPr>
        <a:xfrm>
          <a:off x="16370300" y="12990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168408</xdr:rowOff>
    </xdr:from>
    <xdr:to>
      <xdr:col>81</xdr:col>
      <xdr:colOff>101600</xdr:colOff>
      <xdr:row>77</xdr:row>
      <xdr:rowOff>98558</xdr:rowOff>
    </xdr:to>
    <xdr:sp macro="" textlink="">
      <xdr:nvSpPr>
        <xdr:cNvPr id="653" name="楕円 652"/>
        <xdr:cNvSpPr/>
      </xdr:nvSpPr>
      <xdr:spPr>
        <a:xfrm>
          <a:off x="15430500" y="1319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115085</xdr:rowOff>
    </xdr:from>
    <xdr:ext cx="599010" cy="259045"/>
    <xdr:sp macro="" textlink="">
      <xdr:nvSpPr>
        <xdr:cNvPr id="654" name="テキスト ボックス 653"/>
        <xdr:cNvSpPr txBox="1"/>
      </xdr:nvSpPr>
      <xdr:spPr>
        <a:xfrm>
          <a:off x="15181795" y="1297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65613</xdr:rowOff>
    </xdr:from>
    <xdr:to>
      <xdr:col>76</xdr:col>
      <xdr:colOff>165100</xdr:colOff>
      <xdr:row>77</xdr:row>
      <xdr:rowOff>167213</xdr:rowOff>
    </xdr:to>
    <xdr:sp macro="" textlink="">
      <xdr:nvSpPr>
        <xdr:cNvPr id="655" name="楕円 654"/>
        <xdr:cNvSpPr/>
      </xdr:nvSpPr>
      <xdr:spPr>
        <a:xfrm>
          <a:off x="14541500" y="1326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158340</xdr:rowOff>
    </xdr:from>
    <xdr:ext cx="599010" cy="259045"/>
    <xdr:sp macro="" textlink="">
      <xdr:nvSpPr>
        <xdr:cNvPr id="656" name="テキスト ボックス 655"/>
        <xdr:cNvSpPr txBox="1"/>
      </xdr:nvSpPr>
      <xdr:spPr>
        <a:xfrm>
          <a:off x="14292795" y="1335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62333</xdr:rowOff>
    </xdr:from>
    <xdr:to>
      <xdr:col>72</xdr:col>
      <xdr:colOff>38100</xdr:colOff>
      <xdr:row>77</xdr:row>
      <xdr:rowOff>163933</xdr:rowOff>
    </xdr:to>
    <xdr:sp macro="" textlink="">
      <xdr:nvSpPr>
        <xdr:cNvPr id="657" name="楕円 656"/>
        <xdr:cNvSpPr/>
      </xdr:nvSpPr>
      <xdr:spPr>
        <a:xfrm>
          <a:off x="13652500" y="1326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155060</xdr:rowOff>
    </xdr:from>
    <xdr:ext cx="599010" cy="259045"/>
    <xdr:sp macro="" textlink="">
      <xdr:nvSpPr>
        <xdr:cNvPr id="658" name="テキスト ボックス 657"/>
        <xdr:cNvSpPr txBox="1"/>
      </xdr:nvSpPr>
      <xdr:spPr>
        <a:xfrm>
          <a:off x="13403795" y="1335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101344</xdr:rowOff>
    </xdr:from>
    <xdr:to>
      <xdr:col>67</xdr:col>
      <xdr:colOff>101600</xdr:colOff>
      <xdr:row>78</xdr:row>
      <xdr:rowOff>31494</xdr:rowOff>
    </xdr:to>
    <xdr:sp macro="" textlink="">
      <xdr:nvSpPr>
        <xdr:cNvPr id="659" name="楕円 658"/>
        <xdr:cNvSpPr/>
      </xdr:nvSpPr>
      <xdr:spPr>
        <a:xfrm>
          <a:off x="12763500" y="133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48021</xdr:rowOff>
    </xdr:from>
    <xdr:ext cx="599010" cy="259045"/>
    <xdr:sp macro="" textlink="">
      <xdr:nvSpPr>
        <xdr:cNvPr id="660" name="テキスト ボックス 659"/>
        <xdr:cNvSpPr txBox="1"/>
      </xdr:nvSpPr>
      <xdr:spPr>
        <a:xfrm>
          <a:off x="12514795" y="1307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71000</xdr:rowOff>
    </xdr:from>
    <xdr:to>
      <xdr:col>85</xdr:col>
      <xdr:colOff>127000</xdr:colOff>
      <xdr:row>97</xdr:row>
      <xdr:rowOff>115213</xdr:rowOff>
    </xdr:to>
    <xdr:cxnSp macro="">
      <xdr:nvCxnSpPr>
        <xdr:cNvPr id="689" name="直線コネクタ 688"/>
        <xdr:cNvCxnSpPr/>
      </xdr:nvCxnSpPr>
      <xdr:spPr>
        <a:xfrm flipV="1">
          <a:off x="15481300" y="16701650"/>
          <a:ext cx="838200" cy="4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1517</xdr:rowOff>
    </xdr:from>
    <xdr:ext cx="599010" cy="259045"/>
    <xdr:sp macro="" textlink="">
      <xdr:nvSpPr>
        <xdr:cNvPr id="690" name="積立金平均値テキスト"/>
        <xdr:cNvSpPr txBox="1"/>
      </xdr:nvSpPr>
      <xdr:spPr>
        <a:xfrm>
          <a:off x="16370300" y="16803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48645</xdr:rowOff>
    </xdr:from>
    <xdr:to>
      <xdr:col>81</xdr:col>
      <xdr:colOff>50800</xdr:colOff>
      <xdr:row>97</xdr:row>
      <xdr:rowOff>115213</xdr:rowOff>
    </xdr:to>
    <xdr:cxnSp macro="">
      <xdr:nvCxnSpPr>
        <xdr:cNvPr id="692" name="直線コネクタ 691"/>
        <xdr:cNvCxnSpPr/>
      </xdr:nvCxnSpPr>
      <xdr:spPr>
        <a:xfrm>
          <a:off x="14592300" y="16679295"/>
          <a:ext cx="889000" cy="6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107297</xdr:rowOff>
    </xdr:from>
    <xdr:ext cx="599010" cy="259045"/>
    <xdr:sp macro="" textlink="">
      <xdr:nvSpPr>
        <xdr:cNvPr id="694" name="テキスト ボックス 693"/>
        <xdr:cNvSpPr txBox="1"/>
      </xdr:nvSpPr>
      <xdr:spPr>
        <a:xfrm>
          <a:off x="15181795" y="1690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48645</xdr:rowOff>
    </xdr:from>
    <xdr:to>
      <xdr:col>76</xdr:col>
      <xdr:colOff>114300</xdr:colOff>
      <xdr:row>97</xdr:row>
      <xdr:rowOff>158187</xdr:rowOff>
    </xdr:to>
    <xdr:cxnSp macro="">
      <xdr:nvCxnSpPr>
        <xdr:cNvPr id="695" name="直線コネクタ 694"/>
        <xdr:cNvCxnSpPr/>
      </xdr:nvCxnSpPr>
      <xdr:spPr>
        <a:xfrm flipV="1">
          <a:off x="13703300" y="16679295"/>
          <a:ext cx="889000" cy="10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158187</xdr:rowOff>
    </xdr:from>
    <xdr:to>
      <xdr:col>71</xdr:col>
      <xdr:colOff>177800</xdr:colOff>
      <xdr:row>98</xdr:row>
      <xdr:rowOff>34728</xdr:rowOff>
    </xdr:to>
    <xdr:cxnSp macro="">
      <xdr:nvCxnSpPr>
        <xdr:cNvPr id="698" name="直線コネクタ 697"/>
        <xdr:cNvCxnSpPr/>
      </xdr:nvCxnSpPr>
      <xdr:spPr>
        <a:xfrm flipV="1">
          <a:off x="12814300" y="16788837"/>
          <a:ext cx="889000" cy="4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700" name="テキスト ボックス 699"/>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98538</xdr:rowOff>
    </xdr:from>
    <xdr:to>
      <xdr:col>67</xdr:col>
      <xdr:colOff>101600</xdr:colOff>
      <xdr:row>99</xdr:row>
      <xdr:rowOff>28688</xdr:rowOff>
    </xdr:to>
    <xdr:sp macro="" textlink="">
      <xdr:nvSpPr>
        <xdr:cNvPr id="701" name="フローチャート: 判断 700"/>
        <xdr:cNvSpPr/>
      </xdr:nvSpPr>
      <xdr:spPr>
        <a:xfrm>
          <a:off x="12763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19815</xdr:rowOff>
    </xdr:from>
    <xdr:ext cx="534377" cy="259045"/>
    <xdr:sp macro="" textlink="">
      <xdr:nvSpPr>
        <xdr:cNvPr id="702" name="テキスト ボックス 701"/>
        <xdr:cNvSpPr txBox="1"/>
      </xdr:nvSpPr>
      <xdr:spPr>
        <a:xfrm>
          <a:off x="12547111" y="169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20200</xdr:rowOff>
    </xdr:from>
    <xdr:to>
      <xdr:col>85</xdr:col>
      <xdr:colOff>177800</xdr:colOff>
      <xdr:row>97</xdr:row>
      <xdr:rowOff>121800</xdr:rowOff>
    </xdr:to>
    <xdr:sp macro="" textlink="">
      <xdr:nvSpPr>
        <xdr:cNvPr id="708" name="楕円 707"/>
        <xdr:cNvSpPr/>
      </xdr:nvSpPr>
      <xdr:spPr>
        <a:xfrm>
          <a:off x="16268700" y="1665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43077</xdr:rowOff>
    </xdr:from>
    <xdr:ext cx="599010" cy="259045"/>
    <xdr:sp macro="" textlink="">
      <xdr:nvSpPr>
        <xdr:cNvPr id="709" name="積立金該当値テキスト"/>
        <xdr:cNvSpPr txBox="1"/>
      </xdr:nvSpPr>
      <xdr:spPr>
        <a:xfrm>
          <a:off x="16370300" y="16502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64413</xdr:rowOff>
    </xdr:from>
    <xdr:to>
      <xdr:col>81</xdr:col>
      <xdr:colOff>101600</xdr:colOff>
      <xdr:row>97</xdr:row>
      <xdr:rowOff>166013</xdr:rowOff>
    </xdr:to>
    <xdr:sp macro="" textlink="">
      <xdr:nvSpPr>
        <xdr:cNvPr id="710" name="楕円 709"/>
        <xdr:cNvSpPr/>
      </xdr:nvSpPr>
      <xdr:spPr>
        <a:xfrm>
          <a:off x="15430500" y="1669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11090</xdr:rowOff>
    </xdr:from>
    <xdr:ext cx="599010" cy="259045"/>
    <xdr:sp macro="" textlink="">
      <xdr:nvSpPr>
        <xdr:cNvPr id="711" name="テキスト ボックス 710"/>
        <xdr:cNvSpPr txBox="1"/>
      </xdr:nvSpPr>
      <xdr:spPr>
        <a:xfrm>
          <a:off x="15181795" y="1647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169295</xdr:rowOff>
    </xdr:from>
    <xdr:to>
      <xdr:col>76</xdr:col>
      <xdr:colOff>165100</xdr:colOff>
      <xdr:row>97</xdr:row>
      <xdr:rowOff>99445</xdr:rowOff>
    </xdr:to>
    <xdr:sp macro="" textlink="">
      <xdr:nvSpPr>
        <xdr:cNvPr id="712" name="楕円 711"/>
        <xdr:cNvSpPr/>
      </xdr:nvSpPr>
      <xdr:spPr>
        <a:xfrm>
          <a:off x="14541500" y="1662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115972</xdr:rowOff>
    </xdr:from>
    <xdr:ext cx="599010" cy="259045"/>
    <xdr:sp macro="" textlink="">
      <xdr:nvSpPr>
        <xdr:cNvPr id="713" name="テキスト ボックス 712"/>
        <xdr:cNvSpPr txBox="1"/>
      </xdr:nvSpPr>
      <xdr:spPr>
        <a:xfrm>
          <a:off x="14292795" y="16403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107387</xdr:rowOff>
    </xdr:from>
    <xdr:to>
      <xdr:col>72</xdr:col>
      <xdr:colOff>38100</xdr:colOff>
      <xdr:row>98</xdr:row>
      <xdr:rowOff>37537</xdr:rowOff>
    </xdr:to>
    <xdr:sp macro="" textlink="">
      <xdr:nvSpPr>
        <xdr:cNvPr id="714" name="楕円 713"/>
        <xdr:cNvSpPr/>
      </xdr:nvSpPr>
      <xdr:spPr>
        <a:xfrm>
          <a:off x="13652500" y="1673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54064</xdr:rowOff>
    </xdr:from>
    <xdr:ext cx="599010" cy="259045"/>
    <xdr:sp macro="" textlink="">
      <xdr:nvSpPr>
        <xdr:cNvPr id="715" name="テキスト ボックス 714"/>
        <xdr:cNvSpPr txBox="1"/>
      </xdr:nvSpPr>
      <xdr:spPr>
        <a:xfrm>
          <a:off x="13403795" y="1651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155378</xdr:rowOff>
    </xdr:from>
    <xdr:to>
      <xdr:col>67</xdr:col>
      <xdr:colOff>101600</xdr:colOff>
      <xdr:row>98</xdr:row>
      <xdr:rowOff>85528</xdr:rowOff>
    </xdr:to>
    <xdr:sp macro="" textlink="">
      <xdr:nvSpPr>
        <xdr:cNvPr id="716" name="楕円 715"/>
        <xdr:cNvSpPr/>
      </xdr:nvSpPr>
      <xdr:spPr>
        <a:xfrm>
          <a:off x="12763500" y="1678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102055</xdr:rowOff>
    </xdr:from>
    <xdr:ext cx="599010" cy="259045"/>
    <xdr:sp macro="" textlink="">
      <xdr:nvSpPr>
        <xdr:cNvPr id="717" name="テキスト ボックス 716"/>
        <xdr:cNvSpPr txBox="1"/>
      </xdr:nvSpPr>
      <xdr:spPr>
        <a:xfrm>
          <a:off x="12514795" y="1656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97472</xdr:rowOff>
    </xdr:from>
    <xdr:to>
      <xdr:col>98</xdr:col>
      <xdr:colOff>38100</xdr:colOff>
      <xdr:row>39</xdr:row>
      <xdr:rowOff>27622</xdr:rowOff>
    </xdr:to>
    <xdr:sp macro="" textlink="">
      <xdr:nvSpPr>
        <xdr:cNvPr id="758" name="フローチャート: 判断 757"/>
        <xdr:cNvSpPr/>
      </xdr:nvSpPr>
      <xdr:spPr>
        <a:xfrm>
          <a:off x="18605500" y="66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44149</xdr:rowOff>
    </xdr:from>
    <xdr:ext cx="469744" cy="259045"/>
    <xdr:sp macro="" textlink="">
      <xdr:nvSpPr>
        <xdr:cNvPr id="759" name="テキスト ボックス 758"/>
        <xdr:cNvSpPr txBox="1"/>
      </xdr:nvSpPr>
      <xdr:spPr>
        <a:xfrm>
          <a:off x="18421428" y="638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133363</xdr:rowOff>
    </xdr:from>
    <xdr:to>
      <xdr:col>111</xdr:col>
      <xdr:colOff>177800</xdr:colOff>
      <xdr:row>58</xdr:row>
      <xdr:rowOff>139700</xdr:rowOff>
    </xdr:to>
    <xdr:cxnSp macro="">
      <xdr:nvCxnSpPr>
        <xdr:cNvPr id="804" name="直線コネクタ 803"/>
        <xdr:cNvCxnSpPr/>
      </xdr:nvCxnSpPr>
      <xdr:spPr>
        <a:xfrm>
          <a:off x="20434300" y="10077463"/>
          <a:ext cx="889000" cy="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133363</xdr:rowOff>
    </xdr:from>
    <xdr:to>
      <xdr:col>107</xdr:col>
      <xdr:colOff>50800</xdr:colOff>
      <xdr:row>58</xdr:row>
      <xdr:rowOff>133583</xdr:rowOff>
    </xdr:to>
    <xdr:cxnSp macro="">
      <xdr:nvCxnSpPr>
        <xdr:cNvPr id="807" name="直線コネクタ 806"/>
        <xdr:cNvCxnSpPr/>
      </xdr:nvCxnSpPr>
      <xdr:spPr>
        <a:xfrm flipV="1">
          <a:off x="19545300" y="10077463"/>
          <a:ext cx="889000" cy="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133583</xdr:rowOff>
    </xdr:from>
    <xdr:to>
      <xdr:col>102</xdr:col>
      <xdr:colOff>114300</xdr:colOff>
      <xdr:row>58</xdr:row>
      <xdr:rowOff>133729</xdr:rowOff>
    </xdr:to>
    <xdr:cxnSp macro="">
      <xdr:nvCxnSpPr>
        <xdr:cNvPr id="810" name="直線コネクタ 809"/>
        <xdr:cNvCxnSpPr/>
      </xdr:nvCxnSpPr>
      <xdr:spPr>
        <a:xfrm flipV="1">
          <a:off x="18656300" y="10077683"/>
          <a:ext cx="8890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44716</xdr:rowOff>
    </xdr:from>
    <xdr:to>
      <xdr:col>98</xdr:col>
      <xdr:colOff>38100</xdr:colOff>
      <xdr:row>58</xdr:row>
      <xdr:rowOff>146316</xdr:rowOff>
    </xdr:to>
    <xdr:sp macro="" textlink="">
      <xdr:nvSpPr>
        <xdr:cNvPr id="813" name="フローチャート: 判断 812"/>
        <xdr:cNvSpPr/>
      </xdr:nvSpPr>
      <xdr:spPr>
        <a:xfrm>
          <a:off x="18605500" y="99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162843</xdr:rowOff>
    </xdr:from>
    <xdr:ext cx="469744" cy="259045"/>
    <xdr:sp macro="" textlink="">
      <xdr:nvSpPr>
        <xdr:cNvPr id="814" name="テキスト ボックス 813"/>
        <xdr:cNvSpPr txBox="1"/>
      </xdr:nvSpPr>
      <xdr:spPr>
        <a:xfrm>
          <a:off x="18421428" y="97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1"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3" name="テキスト ボックス 82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82563</xdr:rowOff>
    </xdr:from>
    <xdr:to>
      <xdr:col>107</xdr:col>
      <xdr:colOff>101600</xdr:colOff>
      <xdr:row>59</xdr:row>
      <xdr:rowOff>12713</xdr:rowOff>
    </xdr:to>
    <xdr:sp macro="" textlink="">
      <xdr:nvSpPr>
        <xdr:cNvPr id="824" name="楕円 823"/>
        <xdr:cNvSpPr/>
      </xdr:nvSpPr>
      <xdr:spPr>
        <a:xfrm>
          <a:off x="20383500" y="1002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3840</xdr:rowOff>
    </xdr:from>
    <xdr:ext cx="378565" cy="259045"/>
    <xdr:sp macro="" textlink="">
      <xdr:nvSpPr>
        <xdr:cNvPr id="825" name="テキスト ボックス 824"/>
        <xdr:cNvSpPr txBox="1"/>
      </xdr:nvSpPr>
      <xdr:spPr>
        <a:xfrm>
          <a:off x="20245017" y="10119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82783</xdr:rowOff>
    </xdr:from>
    <xdr:to>
      <xdr:col>102</xdr:col>
      <xdr:colOff>165100</xdr:colOff>
      <xdr:row>59</xdr:row>
      <xdr:rowOff>12933</xdr:rowOff>
    </xdr:to>
    <xdr:sp macro="" textlink="">
      <xdr:nvSpPr>
        <xdr:cNvPr id="826" name="楕円 825"/>
        <xdr:cNvSpPr/>
      </xdr:nvSpPr>
      <xdr:spPr>
        <a:xfrm>
          <a:off x="19494500" y="1002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4060</xdr:rowOff>
    </xdr:from>
    <xdr:ext cx="378565" cy="259045"/>
    <xdr:sp macro="" textlink="">
      <xdr:nvSpPr>
        <xdr:cNvPr id="827" name="テキスト ボックス 826"/>
        <xdr:cNvSpPr txBox="1"/>
      </xdr:nvSpPr>
      <xdr:spPr>
        <a:xfrm>
          <a:off x="19356017" y="10119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82929</xdr:rowOff>
    </xdr:from>
    <xdr:to>
      <xdr:col>98</xdr:col>
      <xdr:colOff>38100</xdr:colOff>
      <xdr:row>59</xdr:row>
      <xdr:rowOff>13079</xdr:rowOff>
    </xdr:to>
    <xdr:sp macro="" textlink="">
      <xdr:nvSpPr>
        <xdr:cNvPr id="828" name="楕円 827"/>
        <xdr:cNvSpPr/>
      </xdr:nvSpPr>
      <xdr:spPr>
        <a:xfrm>
          <a:off x="18605500" y="1002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4206</xdr:rowOff>
    </xdr:from>
    <xdr:ext cx="378565" cy="259045"/>
    <xdr:sp macro="" textlink="">
      <xdr:nvSpPr>
        <xdr:cNvPr id="829" name="テキスト ボックス 828"/>
        <xdr:cNvSpPr txBox="1"/>
      </xdr:nvSpPr>
      <xdr:spPr>
        <a:xfrm>
          <a:off x="18467017" y="10119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154826</xdr:rowOff>
    </xdr:from>
    <xdr:to>
      <xdr:col>116</xdr:col>
      <xdr:colOff>63500</xdr:colOff>
      <xdr:row>77</xdr:row>
      <xdr:rowOff>123188</xdr:rowOff>
    </xdr:to>
    <xdr:cxnSp macro="">
      <xdr:nvCxnSpPr>
        <xdr:cNvPr id="858" name="直線コネクタ 857"/>
        <xdr:cNvCxnSpPr/>
      </xdr:nvCxnSpPr>
      <xdr:spPr>
        <a:xfrm>
          <a:off x="21323300" y="13185026"/>
          <a:ext cx="838200" cy="13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59" name="繰出金平均値テキスト"/>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134786</xdr:rowOff>
    </xdr:from>
    <xdr:to>
      <xdr:col>111</xdr:col>
      <xdr:colOff>177800</xdr:colOff>
      <xdr:row>76</xdr:row>
      <xdr:rowOff>154826</xdr:rowOff>
    </xdr:to>
    <xdr:cxnSp macro="">
      <xdr:nvCxnSpPr>
        <xdr:cNvPr id="861" name="直線コネクタ 860"/>
        <xdr:cNvCxnSpPr/>
      </xdr:nvCxnSpPr>
      <xdr:spPr>
        <a:xfrm>
          <a:off x="20434300" y="13164986"/>
          <a:ext cx="889000" cy="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134786</xdr:rowOff>
    </xdr:from>
    <xdr:to>
      <xdr:col>107</xdr:col>
      <xdr:colOff>50800</xdr:colOff>
      <xdr:row>76</xdr:row>
      <xdr:rowOff>144714</xdr:rowOff>
    </xdr:to>
    <xdr:cxnSp macro="">
      <xdr:nvCxnSpPr>
        <xdr:cNvPr id="864" name="直線コネクタ 863"/>
        <xdr:cNvCxnSpPr/>
      </xdr:nvCxnSpPr>
      <xdr:spPr>
        <a:xfrm flipV="1">
          <a:off x="19545300" y="13164986"/>
          <a:ext cx="8890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6" name="テキスト ボックス 865"/>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144714</xdr:rowOff>
    </xdr:from>
    <xdr:to>
      <xdr:col>102</xdr:col>
      <xdr:colOff>114300</xdr:colOff>
      <xdr:row>76</xdr:row>
      <xdr:rowOff>147233</xdr:rowOff>
    </xdr:to>
    <xdr:cxnSp macro="">
      <xdr:nvCxnSpPr>
        <xdr:cNvPr id="867" name="直線コネクタ 866"/>
        <xdr:cNvCxnSpPr/>
      </xdr:nvCxnSpPr>
      <xdr:spPr>
        <a:xfrm flipV="1">
          <a:off x="18656300" y="13174914"/>
          <a:ext cx="889000" cy="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69" name="テキスト ボックス 868"/>
        <xdr:cNvSpPr txBox="1"/>
      </xdr:nvSpPr>
      <xdr:spPr>
        <a:xfrm>
          <a:off x="19245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30657</xdr:rowOff>
    </xdr:from>
    <xdr:to>
      <xdr:col>98</xdr:col>
      <xdr:colOff>38100</xdr:colOff>
      <xdr:row>77</xdr:row>
      <xdr:rowOff>132257</xdr:rowOff>
    </xdr:to>
    <xdr:sp macro="" textlink="">
      <xdr:nvSpPr>
        <xdr:cNvPr id="870" name="フローチャート: 判断 869"/>
        <xdr:cNvSpPr/>
      </xdr:nvSpPr>
      <xdr:spPr>
        <a:xfrm>
          <a:off x="18605500" y="1323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123384</xdr:rowOff>
    </xdr:from>
    <xdr:ext cx="534377" cy="259045"/>
    <xdr:sp macro="" textlink="">
      <xdr:nvSpPr>
        <xdr:cNvPr id="871" name="テキスト ボックス 870"/>
        <xdr:cNvSpPr txBox="1"/>
      </xdr:nvSpPr>
      <xdr:spPr>
        <a:xfrm>
          <a:off x="18389111" y="133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72388</xdr:rowOff>
    </xdr:from>
    <xdr:to>
      <xdr:col>116</xdr:col>
      <xdr:colOff>114300</xdr:colOff>
      <xdr:row>78</xdr:row>
      <xdr:rowOff>2538</xdr:rowOff>
    </xdr:to>
    <xdr:sp macro="" textlink="">
      <xdr:nvSpPr>
        <xdr:cNvPr id="877" name="楕円 876"/>
        <xdr:cNvSpPr/>
      </xdr:nvSpPr>
      <xdr:spPr>
        <a:xfrm>
          <a:off x="22110700" y="1327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50815</xdr:rowOff>
    </xdr:from>
    <xdr:ext cx="534377" cy="259045"/>
    <xdr:sp macro="" textlink="">
      <xdr:nvSpPr>
        <xdr:cNvPr id="878" name="繰出金該当値テキスト"/>
        <xdr:cNvSpPr txBox="1"/>
      </xdr:nvSpPr>
      <xdr:spPr>
        <a:xfrm>
          <a:off x="22212300" y="1325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104026</xdr:rowOff>
    </xdr:from>
    <xdr:to>
      <xdr:col>112</xdr:col>
      <xdr:colOff>38100</xdr:colOff>
      <xdr:row>77</xdr:row>
      <xdr:rowOff>34176</xdr:rowOff>
    </xdr:to>
    <xdr:sp macro="" textlink="">
      <xdr:nvSpPr>
        <xdr:cNvPr id="879" name="楕円 878"/>
        <xdr:cNvSpPr/>
      </xdr:nvSpPr>
      <xdr:spPr>
        <a:xfrm>
          <a:off x="21272500" y="131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25303</xdr:rowOff>
    </xdr:from>
    <xdr:ext cx="599010" cy="259045"/>
    <xdr:sp macro="" textlink="">
      <xdr:nvSpPr>
        <xdr:cNvPr id="880" name="テキスト ボックス 879"/>
        <xdr:cNvSpPr txBox="1"/>
      </xdr:nvSpPr>
      <xdr:spPr>
        <a:xfrm>
          <a:off x="21023795" y="1322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83986</xdr:rowOff>
    </xdr:from>
    <xdr:to>
      <xdr:col>107</xdr:col>
      <xdr:colOff>101600</xdr:colOff>
      <xdr:row>77</xdr:row>
      <xdr:rowOff>14136</xdr:rowOff>
    </xdr:to>
    <xdr:sp macro="" textlink="">
      <xdr:nvSpPr>
        <xdr:cNvPr id="881" name="楕円 880"/>
        <xdr:cNvSpPr/>
      </xdr:nvSpPr>
      <xdr:spPr>
        <a:xfrm>
          <a:off x="20383500" y="131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5263</xdr:rowOff>
    </xdr:from>
    <xdr:ext cx="599010" cy="259045"/>
    <xdr:sp macro="" textlink="">
      <xdr:nvSpPr>
        <xdr:cNvPr id="882" name="テキスト ボックス 881"/>
        <xdr:cNvSpPr txBox="1"/>
      </xdr:nvSpPr>
      <xdr:spPr>
        <a:xfrm>
          <a:off x="20134795" y="13206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93914</xdr:rowOff>
    </xdr:from>
    <xdr:to>
      <xdr:col>102</xdr:col>
      <xdr:colOff>165100</xdr:colOff>
      <xdr:row>77</xdr:row>
      <xdr:rowOff>24064</xdr:rowOff>
    </xdr:to>
    <xdr:sp macro="" textlink="">
      <xdr:nvSpPr>
        <xdr:cNvPr id="883" name="楕円 882"/>
        <xdr:cNvSpPr/>
      </xdr:nvSpPr>
      <xdr:spPr>
        <a:xfrm>
          <a:off x="19494500" y="1312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15191</xdr:rowOff>
    </xdr:from>
    <xdr:ext cx="599010" cy="259045"/>
    <xdr:sp macro="" textlink="">
      <xdr:nvSpPr>
        <xdr:cNvPr id="884" name="テキスト ボックス 883"/>
        <xdr:cNvSpPr txBox="1"/>
      </xdr:nvSpPr>
      <xdr:spPr>
        <a:xfrm>
          <a:off x="19245795" y="1321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96433</xdr:rowOff>
    </xdr:from>
    <xdr:to>
      <xdr:col>98</xdr:col>
      <xdr:colOff>38100</xdr:colOff>
      <xdr:row>77</xdr:row>
      <xdr:rowOff>26583</xdr:rowOff>
    </xdr:to>
    <xdr:sp macro="" textlink="">
      <xdr:nvSpPr>
        <xdr:cNvPr id="885" name="楕円 884"/>
        <xdr:cNvSpPr/>
      </xdr:nvSpPr>
      <xdr:spPr>
        <a:xfrm>
          <a:off x="18605500" y="1312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43109</xdr:rowOff>
    </xdr:from>
    <xdr:ext cx="599010" cy="259045"/>
    <xdr:sp macro="" textlink="">
      <xdr:nvSpPr>
        <xdr:cNvPr id="886" name="テキスト ボックス 885"/>
        <xdr:cNvSpPr txBox="1"/>
      </xdr:nvSpPr>
      <xdr:spPr>
        <a:xfrm>
          <a:off x="18356795" y="12901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1,920,400</a:t>
          </a:r>
          <a:r>
            <a:rPr kumimoji="1" lang="ja-JP" altLang="ja-JP" sz="1100">
              <a:solidFill>
                <a:schemeClr val="dk1"/>
              </a:solidFill>
              <a:effectLst/>
              <a:latin typeface="+mn-lt"/>
              <a:ea typeface="+mn-ea"/>
              <a:cs typeface="+mn-cs"/>
            </a:rPr>
            <a:t>円となり、前年度と比べ</a:t>
          </a:r>
          <a:r>
            <a:rPr kumimoji="1" lang="en-US" altLang="ja-JP" sz="1100">
              <a:solidFill>
                <a:schemeClr val="dk1"/>
              </a:solidFill>
              <a:effectLst/>
              <a:latin typeface="+mn-lt"/>
              <a:ea typeface="+mn-ea"/>
              <a:cs typeface="+mn-cs"/>
            </a:rPr>
            <a:t>84,272</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人件費は、類似団体の平均を下回っており、引き続き定員管理計画に基づき職員数の適正化や給与水準の適正化に努める。物件費についても類似団体の平均を下回っており、今後も事務事業の見直しにより今後とも削減に努める。維持補修費は、類似団体等の平均を上回っており、老朽化施設の統廃合など適正な管理に努める。扶助費は、類似団体等の平均を上回っており、年々上昇する高齢化率と共に増加しているため動向に注意していく必要がある。補助費等は、類似団体平均を上回っており、単独補助金の必要性など適正に審査し、整理合理化を図り増加の抑制に努める。普通建設事業は、年度により増減はあるが、新規事業や老朽施設の更新、インフラ整備など必要な事業を取捨選択し経費の抑制に努める。公債費は、今後とも適正な地方債発行に努めるが、老朽化施設等の更新時期が続くため上昇傾向にある。積立金は、前述のとおり、老朽化施設の更新など大型事業も控えているため状況に応じた積立を行う。繰出金は、国民健康保険・後期高齢者医療・介護保険・下水道・簡易水道事業への繰出金であり、類似団体平均を下回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北海道津別町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4,100
4,084
716.80
8,082,377
7,873,642
189,585
3,617,843
10,050,288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77864</xdr:rowOff>
    </xdr:from>
    <xdr:to>
      <xdr:col>24</xdr:col>
      <xdr:colOff>63500</xdr:colOff>
      <xdr:row>37</xdr:row>
      <xdr:rowOff>97771</xdr:rowOff>
    </xdr:to>
    <xdr:cxnSp macro="">
      <xdr:nvCxnSpPr>
        <xdr:cNvPr id="60" name="直線コネクタ 59"/>
        <xdr:cNvCxnSpPr/>
      </xdr:nvCxnSpPr>
      <xdr:spPr>
        <a:xfrm flipV="1">
          <a:off x="3797300" y="6421514"/>
          <a:ext cx="8382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97771</xdr:rowOff>
    </xdr:from>
    <xdr:to>
      <xdr:col>19</xdr:col>
      <xdr:colOff>177800</xdr:colOff>
      <xdr:row>37</xdr:row>
      <xdr:rowOff>107982</xdr:rowOff>
    </xdr:to>
    <xdr:cxnSp macro="">
      <xdr:nvCxnSpPr>
        <xdr:cNvPr id="63" name="直線コネクタ 62"/>
        <xdr:cNvCxnSpPr/>
      </xdr:nvCxnSpPr>
      <xdr:spPr>
        <a:xfrm flipV="1">
          <a:off x="2908300" y="6441421"/>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107982</xdr:rowOff>
    </xdr:from>
    <xdr:to>
      <xdr:col>15</xdr:col>
      <xdr:colOff>50800</xdr:colOff>
      <xdr:row>37</xdr:row>
      <xdr:rowOff>116840</xdr:rowOff>
    </xdr:to>
    <xdr:cxnSp macro="">
      <xdr:nvCxnSpPr>
        <xdr:cNvPr id="66" name="直線コネクタ 65"/>
        <xdr:cNvCxnSpPr/>
      </xdr:nvCxnSpPr>
      <xdr:spPr>
        <a:xfrm flipV="1">
          <a:off x="2019300" y="6451632"/>
          <a:ext cx="8890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112630</xdr:rowOff>
    </xdr:from>
    <xdr:to>
      <xdr:col>10</xdr:col>
      <xdr:colOff>114300</xdr:colOff>
      <xdr:row>37</xdr:row>
      <xdr:rowOff>116840</xdr:rowOff>
    </xdr:to>
    <xdr:cxnSp macro="">
      <xdr:nvCxnSpPr>
        <xdr:cNvPr id="69" name="直線コネクタ 68"/>
        <xdr:cNvCxnSpPr/>
      </xdr:nvCxnSpPr>
      <xdr:spPr>
        <a:xfrm>
          <a:off x="1130300" y="6456280"/>
          <a:ext cx="889000" cy="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135191</xdr:rowOff>
    </xdr:from>
    <xdr:to>
      <xdr:col>6</xdr:col>
      <xdr:colOff>38100</xdr:colOff>
      <xdr:row>38</xdr:row>
      <xdr:rowOff>65342</xdr:rowOff>
    </xdr:to>
    <xdr:sp macro="" textlink="">
      <xdr:nvSpPr>
        <xdr:cNvPr id="72" name="フローチャート: 判断 71"/>
        <xdr:cNvSpPr/>
      </xdr:nvSpPr>
      <xdr:spPr>
        <a:xfrm>
          <a:off x="1079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56469</xdr:rowOff>
    </xdr:from>
    <xdr:ext cx="534377" cy="259045"/>
    <xdr:sp macro="" textlink="">
      <xdr:nvSpPr>
        <xdr:cNvPr id="73" name="テキスト ボックス 72"/>
        <xdr:cNvSpPr txBox="1"/>
      </xdr:nvSpPr>
      <xdr:spPr>
        <a:xfrm>
          <a:off x="863111" y="65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27064</xdr:rowOff>
    </xdr:from>
    <xdr:to>
      <xdr:col>24</xdr:col>
      <xdr:colOff>114300</xdr:colOff>
      <xdr:row>37</xdr:row>
      <xdr:rowOff>128664</xdr:rowOff>
    </xdr:to>
    <xdr:sp macro="" textlink="">
      <xdr:nvSpPr>
        <xdr:cNvPr id="79" name="楕円 78"/>
        <xdr:cNvSpPr/>
      </xdr:nvSpPr>
      <xdr:spPr>
        <a:xfrm>
          <a:off x="4584700" y="637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5491</xdr:rowOff>
    </xdr:from>
    <xdr:ext cx="534377" cy="259045"/>
    <xdr:sp macro="" textlink="">
      <xdr:nvSpPr>
        <xdr:cNvPr id="80" name="議会費該当値テキスト"/>
        <xdr:cNvSpPr txBox="1"/>
      </xdr:nvSpPr>
      <xdr:spPr>
        <a:xfrm>
          <a:off x="4686300" y="634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46971</xdr:rowOff>
    </xdr:from>
    <xdr:to>
      <xdr:col>20</xdr:col>
      <xdr:colOff>38100</xdr:colOff>
      <xdr:row>37</xdr:row>
      <xdr:rowOff>148571</xdr:rowOff>
    </xdr:to>
    <xdr:sp macro="" textlink="">
      <xdr:nvSpPr>
        <xdr:cNvPr id="81" name="楕円 80"/>
        <xdr:cNvSpPr/>
      </xdr:nvSpPr>
      <xdr:spPr>
        <a:xfrm>
          <a:off x="3746500" y="639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139698</xdr:rowOff>
    </xdr:from>
    <xdr:ext cx="534377" cy="259045"/>
    <xdr:sp macro="" textlink="">
      <xdr:nvSpPr>
        <xdr:cNvPr id="82" name="テキスト ボックス 81"/>
        <xdr:cNvSpPr txBox="1"/>
      </xdr:nvSpPr>
      <xdr:spPr>
        <a:xfrm>
          <a:off x="3530111" y="648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57182</xdr:rowOff>
    </xdr:from>
    <xdr:to>
      <xdr:col>15</xdr:col>
      <xdr:colOff>101600</xdr:colOff>
      <xdr:row>37</xdr:row>
      <xdr:rowOff>158782</xdr:rowOff>
    </xdr:to>
    <xdr:sp macro="" textlink="">
      <xdr:nvSpPr>
        <xdr:cNvPr id="83" name="楕円 82"/>
        <xdr:cNvSpPr/>
      </xdr:nvSpPr>
      <xdr:spPr>
        <a:xfrm>
          <a:off x="2857500" y="640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149909</xdr:rowOff>
    </xdr:from>
    <xdr:ext cx="534377" cy="259045"/>
    <xdr:sp macro="" textlink="">
      <xdr:nvSpPr>
        <xdr:cNvPr id="84" name="テキスト ボックス 83"/>
        <xdr:cNvSpPr txBox="1"/>
      </xdr:nvSpPr>
      <xdr:spPr>
        <a:xfrm>
          <a:off x="2641111" y="649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66040</xdr:rowOff>
    </xdr:from>
    <xdr:to>
      <xdr:col>10</xdr:col>
      <xdr:colOff>165100</xdr:colOff>
      <xdr:row>37</xdr:row>
      <xdr:rowOff>167640</xdr:rowOff>
    </xdr:to>
    <xdr:sp macro="" textlink="">
      <xdr:nvSpPr>
        <xdr:cNvPr id="85" name="楕円 84"/>
        <xdr:cNvSpPr/>
      </xdr:nvSpPr>
      <xdr:spPr>
        <a:xfrm>
          <a:off x="1968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158767</xdr:rowOff>
    </xdr:from>
    <xdr:ext cx="534377" cy="259045"/>
    <xdr:sp macro="" textlink="">
      <xdr:nvSpPr>
        <xdr:cNvPr id="86" name="テキスト ボックス 85"/>
        <xdr:cNvSpPr txBox="1"/>
      </xdr:nvSpPr>
      <xdr:spPr>
        <a:xfrm>
          <a:off x="1752111" y="650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61830</xdr:rowOff>
    </xdr:from>
    <xdr:to>
      <xdr:col>6</xdr:col>
      <xdr:colOff>38100</xdr:colOff>
      <xdr:row>37</xdr:row>
      <xdr:rowOff>163430</xdr:rowOff>
    </xdr:to>
    <xdr:sp macro="" textlink="">
      <xdr:nvSpPr>
        <xdr:cNvPr id="87" name="楕円 86"/>
        <xdr:cNvSpPr/>
      </xdr:nvSpPr>
      <xdr:spPr>
        <a:xfrm>
          <a:off x="1079500" y="640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8507</xdr:rowOff>
    </xdr:from>
    <xdr:ext cx="534377" cy="259045"/>
    <xdr:sp macro="" textlink="">
      <xdr:nvSpPr>
        <xdr:cNvPr id="88" name="テキスト ボックス 87"/>
        <xdr:cNvSpPr txBox="1"/>
      </xdr:nvSpPr>
      <xdr:spPr>
        <a:xfrm>
          <a:off x="863111" y="618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409</xdr:rowOff>
    </xdr:from>
    <xdr:to>
      <xdr:col>24</xdr:col>
      <xdr:colOff>63500</xdr:colOff>
      <xdr:row>56</xdr:row>
      <xdr:rowOff>97846</xdr:rowOff>
    </xdr:to>
    <xdr:cxnSp macro="">
      <xdr:nvCxnSpPr>
        <xdr:cNvPr id="113" name="直線コネクタ 112"/>
        <xdr:cNvCxnSpPr/>
      </xdr:nvCxnSpPr>
      <xdr:spPr>
        <a:xfrm>
          <a:off x="3797300" y="9601609"/>
          <a:ext cx="838200" cy="9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409</xdr:rowOff>
    </xdr:from>
    <xdr:to>
      <xdr:col>19</xdr:col>
      <xdr:colOff>177800</xdr:colOff>
      <xdr:row>56</xdr:row>
      <xdr:rowOff>97430</xdr:rowOff>
    </xdr:to>
    <xdr:cxnSp macro="">
      <xdr:nvCxnSpPr>
        <xdr:cNvPr id="116" name="直線コネクタ 115"/>
        <xdr:cNvCxnSpPr/>
      </xdr:nvCxnSpPr>
      <xdr:spPr>
        <a:xfrm flipV="1">
          <a:off x="2908300" y="9601609"/>
          <a:ext cx="889000" cy="9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21475</xdr:rowOff>
    </xdr:from>
    <xdr:ext cx="599010" cy="259045"/>
    <xdr:sp macro="" textlink="">
      <xdr:nvSpPr>
        <xdr:cNvPr id="118" name="テキスト ボックス 117"/>
        <xdr:cNvSpPr txBox="1"/>
      </xdr:nvSpPr>
      <xdr:spPr>
        <a:xfrm>
          <a:off x="3497795" y="9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73337</xdr:rowOff>
    </xdr:from>
    <xdr:to>
      <xdr:col>15</xdr:col>
      <xdr:colOff>50800</xdr:colOff>
      <xdr:row>56</xdr:row>
      <xdr:rowOff>97430</xdr:rowOff>
    </xdr:to>
    <xdr:cxnSp macro="">
      <xdr:nvCxnSpPr>
        <xdr:cNvPr id="119" name="直線コネクタ 118"/>
        <xdr:cNvCxnSpPr/>
      </xdr:nvCxnSpPr>
      <xdr:spPr>
        <a:xfrm>
          <a:off x="2019300" y="9503087"/>
          <a:ext cx="889000" cy="19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73337</xdr:rowOff>
    </xdr:from>
    <xdr:to>
      <xdr:col>10</xdr:col>
      <xdr:colOff>114300</xdr:colOff>
      <xdr:row>56</xdr:row>
      <xdr:rowOff>164120</xdr:rowOff>
    </xdr:to>
    <xdr:cxnSp macro="">
      <xdr:nvCxnSpPr>
        <xdr:cNvPr id="122" name="直線コネクタ 121"/>
        <xdr:cNvCxnSpPr/>
      </xdr:nvCxnSpPr>
      <xdr:spPr>
        <a:xfrm flipV="1">
          <a:off x="1130300" y="9503087"/>
          <a:ext cx="889000" cy="26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169687</xdr:rowOff>
    </xdr:from>
    <xdr:ext cx="599010" cy="259045"/>
    <xdr:sp macro="" textlink="">
      <xdr:nvSpPr>
        <xdr:cNvPr id="124" name="テキスト ボックス 123"/>
        <xdr:cNvSpPr txBox="1"/>
      </xdr:nvSpPr>
      <xdr:spPr>
        <a:xfrm>
          <a:off x="1719795" y="97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35234</xdr:rowOff>
    </xdr:from>
    <xdr:to>
      <xdr:col>6</xdr:col>
      <xdr:colOff>38100</xdr:colOff>
      <xdr:row>57</xdr:row>
      <xdr:rowOff>136834</xdr:rowOff>
    </xdr:to>
    <xdr:sp macro="" textlink="">
      <xdr:nvSpPr>
        <xdr:cNvPr id="125" name="フローチャート: 判断 124"/>
        <xdr:cNvSpPr/>
      </xdr:nvSpPr>
      <xdr:spPr>
        <a:xfrm>
          <a:off x="1079500" y="980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127961</xdr:rowOff>
    </xdr:from>
    <xdr:ext cx="599010" cy="259045"/>
    <xdr:sp macro="" textlink="">
      <xdr:nvSpPr>
        <xdr:cNvPr id="126" name="テキスト ボックス 125"/>
        <xdr:cNvSpPr txBox="1"/>
      </xdr:nvSpPr>
      <xdr:spPr>
        <a:xfrm>
          <a:off x="830795" y="990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47046</xdr:rowOff>
    </xdr:from>
    <xdr:to>
      <xdr:col>24</xdr:col>
      <xdr:colOff>114300</xdr:colOff>
      <xdr:row>56</xdr:row>
      <xdr:rowOff>148646</xdr:rowOff>
    </xdr:to>
    <xdr:sp macro="" textlink="">
      <xdr:nvSpPr>
        <xdr:cNvPr id="132" name="楕円 131"/>
        <xdr:cNvSpPr/>
      </xdr:nvSpPr>
      <xdr:spPr>
        <a:xfrm>
          <a:off x="4584700" y="964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69923</xdr:rowOff>
    </xdr:from>
    <xdr:ext cx="599010" cy="259045"/>
    <xdr:sp macro="" textlink="">
      <xdr:nvSpPr>
        <xdr:cNvPr id="133" name="総務費該当値テキスト"/>
        <xdr:cNvSpPr txBox="1"/>
      </xdr:nvSpPr>
      <xdr:spPr>
        <a:xfrm>
          <a:off x="4686300" y="949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121059</xdr:rowOff>
    </xdr:from>
    <xdr:to>
      <xdr:col>20</xdr:col>
      <xdr:colOff>38100</xdr:colOff>
      <xdr:row>56</xdr:row>
      <xdr:rowOff>51209</xdr:rowOff>
    </xdr:to>
    <xdr:sp macro="" textlink="">
      <xdr:nvSpPr>
        <xdr:cNvPr id="134" name="楕円 133"/>
        <xdr:cNvSpPr/>
      </xdr:nvSpPr>
      <xdr:spPr>
        <a:xfrm>
          <a:off x="3746500" y="955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67736</xdr:rowOff>
    </xdr:from>
    <xdr:ext cx="599010" cy="259045"/>
    <xdr:sp macro="" textlink="">
      <xdr:nvSpPr>
        <xdr:cNvPr id="135" name="テキスト ボックス 134"/>
        <xdr:cNvSpPr txBox="1"/>
      </xdr:nvSpPr>
      <xdr:spPr>
        <a:xfrm>
          <a:off x="3497795" y="9326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46630</xdr:rowOff>
    </xdr:from>
    <xdr:to>
      <xdr:col>15</xdr:col>
      <xdr:colOff>101600</xdr:colOff>
      <xdr:row>56</xdr:row>
      <xdr:rowOff>148230</xdr:rowOff>
    </xdr:to>
    <xdr:sp macro="" textlink="">
      <xdr:nvSpPr>
        <xdr:cNvPr id="136" name="楕円 135"/>
        <xdr:cNvSpPr/>
      </xdr:nvSpPr>
      <xdr:spPr>
        <a:xfrm>
          <a:off x="2857500" y="964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164757</xdr:rowOff>
    </xdr:from>
    <xdr:ext cx="599010" cy="259045"/>
    <xdr:sp macro="" textlink="">
      <xdr:nvSpPr>
        <xdr:cNvPr id="137" name="テキスト ボックス 136"/>
        <xdr:cNvSpPr txBox="1"/>
      </xdr:nvSpPr>
      <xdr:spPr>
        <a:xfrm>
          <a:off x="2608795" y="942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22537</xdr:rowOff>
    </xdr:from>
    <xdr:to>
      <xdr:col>10</xdr:col>
      <xdr:colOff>165100</xdr:colOff>
      <xdr:row>55</xdr:row>
      <xdr:rowOff>124137</xdr:rowOff>
    </xdr:to>
    <xdr:sp macro="" textlink="">
      <xdr:nvSpPr>
        <xdr:cNvPr id="138" name="楕円 137"/>
        <xdr:cNvSpPr/>
      </xdr:nvSpPr>
      <xdr:spPr>
        <a:xfrm>
          <a:off x="1968500" y="945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140664</xdr:rowOff>
    </xdr:from>
    <xdr:ext cx="599010" cy="259045"/>
    <xdr:sp macro="" textlink="">
      <xdr:nvSpPr>
        <xdr:cNvPr id="139" name="テキスト ボックス 138"/>
        <xdr:cNvSpPr txBox="1"/>
      </xdr:nvSpPr>
      <xdr:spPr>
        <a:xfrm>
          <a:off x="1719795" y="922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113320</xdr:rowOff>
    </xdr:from>
    <xdr:to>
      <xdr:col>6</xdr:col>
      <xdr:colOff>38100</xdr:colOff>
      <xdr:row>57</xdr:row>
      <xdr:rowOff>43470</xdr:rowOff>
    </xdr:to>
    <xdr:sp macro="" textlink="">
      <xdr:nvSpPr>
        <xdr:cNvPr id="140" name="楕円 139"/>
        <xdr:cNvSpPr/>
      </xdr:nvSpPr>
      <xdr:spPr>
        <a:xfrm>
          <a:off x="1079500" y="971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59997</xdr:rowOff>
    </xdr:from>
    <xdr:ext cx="599010" cy="259045"/>
    <xdr:sp macro="" textlink="">
      <xdr:nvSpPr>
        <xdr:cNvPr id="141" name="テキスト ボックス 140"/>
        <xdr:cNvSpPr txBox="1"/>
      </xdr:nvSpPr>
      <xdr:spPr>
        <a:xfrm>
          <a:off x="830795" y="948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7241</xdr:rowOff>
    </xdr:from>
    <xdr:to>
      <xdr:col>24</xdr:col>
      <xdr:colOff>63500</xdr:colOff>
      <xdr:row>76</xdr:row>
      <xdr:rowOff>45365</xdr:rowOff>
    </xdr:to>
    <xdr:cxnSp macro="">
      <xdr:nvCxnSpPr>
        <xdr:cNvPr id="170" name="直線コネクタ 169"/>
        <xdr:cNvCxnSpPr/>
      </xdr:nvCxnSpPr>
      <xdr:spPr>
        <a:xfrm flipV="1">
          <a:off x="3797300" y="13037441"/>
          <a:ext cx="838200" cy="3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31155</xdr:rowOff>
    </xdr:from>
    <xdr:to>
      <xdr:col>19</xdr:col>
      <xdr:colOff>177800</xdr:colOff>
      <xdr:row>76</xdr:row>
      <xdr:rowOff>45365</xdr:rowOff>
    </xdr:to>
    <xdr:cxnSp macro="">
      <xdr:nvCxnSpPr>
        <xdr:cNvPr id="173" name="直線コネクタ 172"/>
        <xdr:cNvCxnSpPr/>
      </xdr:nvCxnSpPr>
      <xdr:spPr>
        <a:xfrm>
          <a:off x="2908300" y="13061355"/>
          <a:ext cx="889000" cy="1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31155</xdr:rowOff>
    </xdr:from>
    <xdr:to>
      <xdr:col>15</xdr:col>
      <xdr:colOff>50800</xdr:colOff>
      <xdr:row>76</xdr:row>
      <xdr:rowOff>100335</xdr:rowOff>
    </xdr:to>
    <xdr:cxnSp macro="">
      <xdr:nvCxnSpPr>
        <xdr:cNvPr id="176" name="直線コネクタ 175"/>
        <xdr:cNvCxnSpPr/>
      </xdr:nvCxnSpPr>
      <xdr:spPr>
        <a:xfrm flipV="1">
          <a:off x="2019300" y="13061355"/>
          <a:ext cx="889000" cy="6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100335</xdr:rowOff>
    </xdr:from>
    <xdr:to>
      <xdr:col>10</xdr:col>
      <xdr:colOff>114300</xdr:colOff>
      <xdr:row>76</xdr:row>
      <xdr:rowOff>142433</xdr:rowOff>
    </xdr:to>
    <xdr:cxnSp macro="">
      <xdr:nvCxnSpPr>
        <xdr:cNvPr id="179" name="直線コネクタ 178"/>
        <xdr:cNvCxnSpPr/>
      </xdr:nvCxnSpPr>
      <xdr:spPr>
        <a:xfrm flipV="1">
          <a:off x="1130300" y="13130535"/>
          <a:ext cx="889000" cy="4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152154</xdr:rowOff>
    </xdr:from>
    <xdr:ext cx="599010" cy="259045"/>
    <xdr:sp macro="" textlink="">
      <xdr:nvSpPr>
        <xdr:cNvPr id="181" name="テキスト ボックス 180"/>
        <xdr:cNvSpPr txBox="1"/>
      </xdr:nvSpPr>
      <xdr:spPr>
        <a:xfrm>
          <a:off x="1719795" y="131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140591</xdr:rowOff>
    </xdr:from>
    <xdr:to>
      <xdr:col>6</xdr:col>
      <xdr:colOff>38100</xdr:colOff>
      <xdr:row>77</xdr:row>
      <xdr:rowOff>70741</xdr:rowOff>
    </xdr:to>
    <xdr:sp macro="" textlink="">
      <xdr:nvSpPr>
        <xdr:cNvPr id="182" name="フローチャート: 判断 181"/>
        <xdr:cNvSpPr/>
      </xdr:nvSpPr>
      <xdr:spPr>
        <a:xfrm>
          <a:off x="1079500" y="1317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61868</xdr:rowOff>
    </xdr:from>
    <xdr:ext cx="599010" cy="259045"/>
    <xdr:sp macro="" textlink="">
      <xdr:nvSpPr>
        <xdr:cNvPr id="183" name="テキスト ボックス 182"/>
        <xdr:cNvSpPr txBox="1"/>
      </xdr:nvSpPr>
      <xdr:spPr>
        <a:xfrm>
          <a:off x="830795" y="13263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127891</xdr:rowOff>
    </xdr:from>
    <xdr:to>
      <xdr:col>24</xdr:col>
      <xdr:colOff>114300</xdr:colOff>
      <xdr:row>76</xdr:row>
      <xdr:rowOff>58041</xdr:rowOff>
    </xdr:to>
    <xdr:sp macro="" textlink="">
      <xdr:nvSpPr>
        <xdr:cNvPr id="189" name="楕円 188"/>
        <xdr:cNvSpPr/>
      </xdr:nvSpPr>
      <xdr:spPr>
        <a:xfrm>
          <a:off x="4584700" y="1298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150768</xdr:rowOff>
    </xdr:from>
    <xdr:ext cx="599010" cy="259045"/>
    <xdr:sp macro="" textlink="">
      <xdr:nvSpPr>
        <xdr:cNvPr id="190" name="民生費該当値テキスト"/>
        <xdr:cNvSpPr txBox="1"/>
      </xdr:nvSpPr>
      <xdr:spPr>
        <a:xfrm>
          <a:off x="4686300" y="12838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166015</xdr:rowOff>
    </xdr:from>
    <xdr:to>
      <xdr:col>20</xdr:col>
      <xdr:colOff>38100</xdr:colOff>
      <xdr:row>76</xdr:row>
      <xdr:rowOff>96165</xdr:rowOff>
    </xdr:to>
    <xdr:sp macro="" textlink="">
      <xdr:nvSpPr>
        <xdr:cNvPr id="191" name="楕円 190"/>
        <xdr:cNvSpPr/>
      </xdr:nvSpPr>
      <xdr:spPr>
        <a:xfrm>
          <a:off x="3746500" y="1302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112692</xdr:rowOff>
    </xdr:from>
    <xdr:ext cx="599010" cy="259045"/>
    <xdr:sp macro="" textlink="">
      <xdr:nvSpPr>
        <xdr:cNvPr id="192" name="テキスト ボックス 191"/>
        <xdr:cNvSpPr txBox="1"/>
      </xdr:nvSpPr>
      <xdr:spPr>
        <a:xfrm>
          <a:off x="3497795" y="1279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151805</xdr:rowOff>
    </xdr:from>
    <xdr:to>
      <xdr:col>15</xdr:col>
      <xdr:colOff>101600</xdr:colOff>
      <xdr:row>76</xdr:row>
      <xdr:rowOff>81955</xdr:rowOff>
    </xdr:to>
    <xdr:sp macro="" textlink="">
      <xdr:nvSpPr>
        <xdr:cNvPr id="193" name="楕円 192"/>
        <xdr:cNvSpPr/>
      </xdr:nvSpPr>
      <xdr:spPr>
        <a:xfrm>
          <a:off x="2857500" y="130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98482</xdr:rowOff>
    </xdr:from>
    <xdr:ext cx="599010" cy="259045"/>
    <xdr:sp macro="" textlink="">
      <xdr:nvSpPr>
        <xdr:cNvPr id="194" name="テキスト ボックス 193"/>
        <xdr:cNvSpPr txBox="1"/>
      </xdr:nvSpPr>
      <xdr:spPr>
        <a:xfrm>
          <a:off x="2608795" y="127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49535</xdr:rowOff>
    </xdr:from>
    <xdr:to>
      <xdr:col>10</xdr:col>
      <xdr:colOff>165100</xdr:colOff>
      <xdr:row>76</xdr:row>
      <xdr:rowOff>151135</xdr:rowOff>
    </xdr:to>
    <xdr:sp macro="" textlink="">
      <xdr:nvSpPr>
        <xdr:cNvPr id="195" name="楕円 194"/>
        <xdr:cNvSpPr/>
      </xdr:nvSpPr>
      <xdr:spPr>
        <a:xfrm>
          <a:off x="1968500" y="1307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167662</xdr:rowOff>
    </xdr:from>
    <xdr:ext cx="599010" cy="259045"/>
    <xdr:sp macro="" textlink="">
      <xdr:nvSpPr>
        <xdr:cNvPr id="196" name="テキスト ボックス 195"/>
        <xdr:cNvSpPr txBox="1"/>
      </xdr:nvSpPr>
      <xdr:spPr>
        <a:xfrm>
          <a:off x="1719795" y="12854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91633</xdr:rowOff>
    </xdr:from>
    <xdr:to>
      <xdr:col>6</xdr:col>
      <xdr:colOff>38100</xdr:colOff>
      <xdr:row>77</xdr:row>
      <xdr:rowOff>21783</xdr:rowOff>
    </xdr:to>
    <xdr:sp macro="" textlink="">
      <xdr:nvSpPr>
        <xdr:cNvPr id="197" name="楕円 196"/>
        <xdr:cNvSpPr/>
      </xdr:nvSpPr>
      <xdr:spPr>
        <a:xfrm>
          <a:off x="1079500" y="1312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38311</xdr:rowOff>
    </xdr:from>
    <xdr:ext cx="599010" cy="259045"/>
    <xdr:sp macro="" textlink="">
      <xdr:nvSpPr>
        <xdr:cNvPr id="198" name="テキスト ボックス 197"/>
        <xdr:cNvSpPr txBox="1"/>
      </xdr:nvSpPr>
      <xdr:spPr>
        <a:xfrm>
          <a:off x="830795" y="1289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63148</xdr:rowOff>
    </xdr:from>
    <xdr:to>
      <xdr:col>24</xdr:col>
      <xdr:colOff>63500</xdr:colOff>
      <xdr:row>97</xdr:row>
      <xdr:rowOff>74298</xdr:rowOff>
    </xdr:to>
    <xdr:cxnSp macro="">
      <xdr:nvCxnSpPr>
        <xdr:cNvPr id="227" name="直線コネクタ 226"/>
        <xdr:cNvCxnSpPr/>
      </xdr:nvCxnSpPr>
      <xdr:spPr>
        <a:xfrm flipV="1">
          <a:off x="3797300" y="16693798"/>
          <a:ext cx="838200" cy="1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28" name="衛生費平均値テキスト"/>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74298</xdr:rowOff>
    </xdr:from>
    <xdr:to>
      <xdr:col>19</xdr:col>
      <xdr:colOff>177800</xdr:colOff>
      <xdr:row>97</xdr:row>
      <xdr:rowOff>81435</xdr:rowOff>
    </xdr:to>
    <xdr:cxnSp macro="">
      <xdr:nvCxnSpPr>
        <xdr:cNvPr id="230" name="直線コネクタ 229"/>
        <xdr:cNvCxnSpPr/>
      </xdr:nvCxnSpPr>
      <xdr:spPr>
        <a:xfrm flipV="1">
          <a:off x="2908300" y="16704948"/>
          <a:ext cx="889000" cy="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xdr:rowOff>
    </xdr:from>
    <xdr:ext cx="599010" cy="259045"/>
    <xdr:sp macro="" textlink="">
      <xdr:nvSpPr>
        <xdr:cNvPr id="232" name="テキスト ボックス 231"/>
        <xdr:cNvSpPr txBox="1"/>
      </xdr:nvSpPr>
      <xdr:spPr>
        <a:xfrm>
          <a:off x="3497795" y="168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80570</xdr:rowOff>
    </xdr:from>
    <xdr:to>
      <xdr:col>15</xdr:col>
      <xdr:colOff>50800</xdr:colOff>
      <xdr:row>97</xdr:row>
      <xdr:rowOff>81435</xdr:rowOff>
    </xdr:to>
    <xdr:cxnSp macro="">
      <xdr:nvCxnSpPr>
        <xdr:cNvPr id="233" name="直線コネクタ 232"/>
        <xdr:cNvCxnSpPr/>
      </xdr:nvCxnSpPr>
      <xdr:spPr>
        <a:xfrm>
          <a:off x="2019300" y="16368320"/>
          <a:ext cx="889000" cy="34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5" name="テキスト ボックス 234"/>
        <xdr:cNvSpPr txBox="1"/>
      </xdr:nvSpPr>
      <xdr:spPr>
        <a:xfrm>
          <a:off x="2608795" y="168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80570</xdr:rowOff>
    </xdr:from>
    <xdr:to>
      <xdr:col>10</xdr:col>
      <xdr:colOff>114300</xdr:colOff>
      <xdr:row>97</xdr:row>
      <xdr:rowOff>57990</xdr:rowOff>
    </xdr:to>
    <xdr:cxnSp macro="">
      <xdr:nvCxnSpPr>
        <xdr:cNvPr id="236" name="直線コネクタ 235"/>
        <xdr:cNvCxnSpPr/>
      </xdr:nvCxnSpPr>
      <xdr:spPr>
        <a:xfrm flipV="1">
          <a:off x="1130300" y="16368320"/>
          <a:ext cx="889000" cy="3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16163</xdr:rowOff>
    </xdr:from>
    <xdr:ext cx="599010" cy="259045"/>
    <xdr:sp macro="" textlink="">
      <xdr:nvSpPr>
        <xdr:cNvPr id="238" name="テキスト ボックス 237"/>
        <xdr:cNvSpPr txBox="1"/>
      </xdr:nvSpPr>
      <xdr:spPr>
        <a:xfrm>
          <a:off x="1719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169032</xdr:rowOff>
    </xdr:from>
    <xdr:to>
      <xdr:col>6</xdr:col>
      <xdr:colOff>38100</xdr:colOff>
      <xdr:row>98</xdr:row>
      <xdr:rowOff>99182</xdr:rowOff>
    </xdr:to>
    <xdr:sp macro="" textlink="">
      <xdr:nvSpPr>
        <xdr:cNvPr id="239" name="フローチャート: 判断 238"/>
        <xdr:cNvSpPr/>
      </xdr:nvSpPr>
      <xdr:spPr>
        <a:xfrm>
          <a:off x="1079500" y="1679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90309</xdr:rowOff>
    </xdr:from>
    <xdr:ext cx="534377" cy="259045"/>
    <xdr:sp macro="" textlink="">
      <xdr:nvSpPr>
        <xdr:cNvPr id="240" name="テキスト ボックス 239"/>
        <xdr:cNvSpPr txBox="1"/>
      </xdr:nvSpPr>
      <xdr:spPr>
        <a:xfrm>
          <a:off x="863111" y="1689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12348</xdr:rowOff>
    </xdr:from>
    <xdr:to>
      <xdr:col>24</xdr:col>
      <xdr:colOff>114300</xdr:colOff>
      <xdr:row>97</xdr:row>
      <xdr:rowOff>113948</xdr:rowOff>
    </xdr:to>
    <xdr:sp macro="" textlink="">
      <xdr:nvSpPr>
        <xdr:cNvPr id="246" name="楕円 245"/>
        <xdr:cNvSpPr/>
      </xdr:nvSpPr>
      <xdr:spPr>
        <a:xfrm>
          <a:off x="4584700" y="1664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35225</xdr:rowOff>
    </xdr:from>
    <xdr:ext cx="599010" cy="259045"/>
    <xdr:sp macro="" textlink="">
      <xdr:nvSpPr>
        <xdr:cNvPr id="247" name="衛生費該当値テキスト"/>
        <xdr:cNvSpPr txBox="1"/>
      </xdr:nvSpPr>
      <xdr:spPr>
        <a:xfrm>
          <a:off x="4686300" y="16494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23498</xdr:rowOff>
    </xdr:from>
    <xdr:to>
      <xdr:col>20</xdr:col>
      <xdr:colOff>38100</xdr:colOff>
      <xdr:row>97</xdr:row>
      <xdr:rowOff>125098</xdr:rowOff>
    </xdr:to>
    <xdr:sp macro="" textlink="">
      <xdr:nvSpPr>
        <xdr:cNvPr id="248" name="楕円 247"/>
        <xdr:cNvSpPr/>
      </xdr:nvSpPr>
      <xdr:spPr>
        <a:xfrm>
          <a:off x="3746500" y="1665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141625</xdr:rowOff>
    </xdr:from>
    <xdr:ext cx="599010" cy="259045"/>
    <xdr:sp macro="" textlink="">
      <xdr:nvSpPr>
        <xdr:cNvPr id="249" name="テキスト ボックス 248"/>
        <xdr:cNvSpPr txBox="1"/>
      </xdr:nvSpPr>
      <xdr:spPr>
        <a:xfrm>
          <a:off x="3497795" y="16429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30635</xdr:rowOff>
    </xdr:from>
    <xdr:to>
      <xdr:col>15</xdr:col>
      <xdr:colOff>101600</xdr:colOff>
      <xdr:row>97</xdr:row>
      <xdr:rowOff>132235</xdr:rowOff>
    </xdr:to>
    <xdr:sp macro="" textlink="">
      <xdr:nvSpPr>
        <xdr:cNvPr id="250" name="楕円 249"/>
        <xdr:cNvSpPr/>
      </xdr:nvSpPr>
      <xdr:spPr>
        <a:xfrm>
          <a:off x="2857500" y="1666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148762</xdr:rowOff>
    </xdr:from>
    <xdr:ext cx="599010" cy="259045"/>
    <xdr:sp macro="" textlink="">
      <xdr:nvSpPr>
        <xdr:cNvPr id="251" name="テキスト ボックス 250"/>
        <xdr:cNvSpPr txBox="1"/>
      </xdr:nvSpPr>
      <xdr:spPr>
        <a:xfrm>
          <a:off x="2608795" y="1643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29770</xdr:rowOff>
    </xdr:from>
    <xdr:to>
      <xdr:col>10</xdr:col>
      <xdr:colOff>165100</xdr:colOff>
      <xdr:row>95</xdr:row>
      <xdr:rowOff>131370</xdr:rowOff>
    </xdr:to>
    <xdr:sp macro="" textlink="">
      <xdr:nvSpPr>
        <xdr:cNvPr id="252" name="楕円 251"/>
        <xdr:cNvSpPr/>
      </xdr:nvSpPr>
      <xdr:spPr>
        <a:xfrm>
          <a:off x="1968500" y="163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147897</xdr:rowOff>
    </xdr:from>
    <xdr:ext cx="599010" cy="259045"/>
    <xdr:sp macro="" textlink="">
      <xdr:nvSpPr>
        <xdr:cNvPr id="253" name="テキスト ボックス 252"/>
        <xdr:cNvSpPr txBox="1"/>
      </xdr:nvSpPr>
      <xdr:spPr>
        <a:xfrm>
          <a:off x="1719795" y="16092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7190</xdr:rowOff>
    </xdr:from>
    <xdr:to>
      <xdr:col>6</xdr:col>
      <xdr:colOff>38100</xdr:colOff>
      <xdr:row>97</xdr:row>
      <xdr:rowOff>108790</xdr:rowOff>
    </xdr:to>
    <xdr:sp macro="" textlink="">
      <xdr:nvSpPr>
        <xdr:cNvPr id="254" name="楕円 253"/>
        <xdr:cNvSpPr/>
      </xdr:nvSpPr>
      <xdr:spPr>
        <a:xfrm>
          <a:off x="1079500" y="1663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125317</xdr:rowOff>
    </xdr:from>
    <xdr:ext cx="599010" cy="259045"/>
    <xdr:sp macro="" textlink="">
      <xdr:nvSpPr>
        <xdr:cNvPr id="255" name="テキスト ボックス 254"/>
        <xdr:cNvSpPr txBox="1"/>
      </xdr:nvSpPr>
      <xdr:spPr>
        <a:xfrm>
          <a:off x="830795" y="16413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91694</xdr:rowOff>
    </xdr:from>
    <xdr:to>
      <xdr:col>55</xdr:col>
      <xdr:colOff>0</xdr:colOff>
      <xdr:row>39</xdr:row>
      <xdr:rowOff>92673</xdr:rowOff>
    </xdr:to>
    <xdr:cxnSp macro="">
      <xdr:nvCxnSpPr>
        <xdr:cNvPr id="286" name="直線コネクタ 285"/>
        <xdr:cNvCxnSpPr/>
      </xdr:nvCxnSpPr>
      <xdr:spPr>
        <a:xfrm flipV="1">
          <a:off x="9639300" y="6778244"/>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92347</xdr:rowOff>
    </xdr:from>
    <xdr:to>
      <xdr:col>50</xdr:col>
      <xdr:colOff>114300</xdr:colOff>
      <xdr:row>39</xdr:row>
      <xdr:rowOff>92673</xdr:rowOff>
    </xdr:to>
    <xdr:cxnSp macro="">
      <xdr:nvCxnSpPr>
        <xdr:cNvPr id="289" name="直線コネクタ 288"/>
        <xdr:cNvCxnSpPr/>
      </xdr:nvCxnSpPr>
      <xdr:spPr>
        <a:xfrm>
          <a:off x="8750300" y="6778897"/>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91803</xdr:rowOff>
    </xdr:from>
    <xdr:to>
      <xdr:col>45</xdr:col>
      <xdr:colOff>177800</xdr:colOff>
      <xdr:row>39</xdr:row>
      <xdr:rowOff>92347</xdr:rowOff>
    </xdr:to>
    <xdr:cxnSp macro="">
      <xdr:nvCxnSpPr>
        <xdr:cNvPr id="292" name="直線コネクタ 291"/>
        <xdr:cNvCxnSpPr/>
      </xdr:nvCxnSpPr>
      <xdr:spPr>
        <a:xfrm>
          <a:off x="7861300" y="6778353"/>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84400</xdr:rowOff>
    </xdr:from>
    <xdr:to>
      <xdr:col>41</xdr:col>
      <xdr:colOff>50800</xdr:colOff>
      <xdr:row>39</xdr:row>
      <xdr:rowOff>91803</xdr:rowOff>
    </xdr:to>
    <xdr:cxnSp macro="">
      <xdr:nvCxnSpPr>
        <xdr:cNvPr id="295" name="直線コネクタ 294"/>
        <xdr:cNvCxnSpPr/>
      </xdr:nvCxnSpPr>
      <xdr:spPr>
        <a:xfrm>
          <a:off x="6972300" y="6770950"/>
          <a:ext cx="889000" cy="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164338</xdr:rowOff>
    </xdr:from>
    <xdr:to>
      <xdr:col>36</xdr:col>
      <xdr:colOff>165100</xdr:colOff>
      <xdr:row>39</xdr:row>
      <xdr:rowOff>94488</xdr:rowOff>
    </xdr:to>
    <xdr:sp macro="" textlink="">
      <xdr:nvSpPr>
        <xdr:cNvPr id="298" name="フローチャート: 判断 297"/>
        <xdr:cNvSpPr/>
      </xdr:nvSpPr>
      <xdr:spPr>
        <a:xfrm>
          <a:off x="6921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111015</xdr:rowOff>
    </xdr:from>
    <xdr:ext cx="378565" cy="259045"/>
    <xdr:sp macro="" textlink="">
      <xdr:nvSpPr>
        <xdr:cNvPr id="299" name="テキスト ボックス 298"/>
        <xdr:cNvSpPr txBox="1"/>
      </xdr:nvSpPr>
      <xdr:spPr>
        <a:xfrm>
          <a:off x="6783017" y="6454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40894</xdr:rowOff>
    </xdr:from>
    <xdr:to>
      <xdr:col>55</xdr:col>
      <xdr:colOff>50800</xdr:colOff>
      <xdr:row>39</xdr:row>
      <xdr:rowOff>142494</xdr:rowOff>
    </xdr:to>
    <xdr:sp macro="" textlink="">
      <xdr:nvSpPr>
        <xdr:cNvPr id="305" name="楕円 304"/>
        <xdr:cNvSpPr/>
      </xdr:nvSpPr>
      <xdr:spPr>
        <a:xfrm>
          <a:off x="10426700" y="67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127271</xdr:rowOff>
    </xdr:from>
    <xdr:ext cx="313932" cy="259045"/>
    <xdr:sp macro="" textlink="">
      <xdr:nvSpPr>
        <xdr:cNvPr id="306" name="労働費該当値テキスト"/>
        <xdr:cNvSpPr txBox="1"/>
      </xdr:nvSpPr>
      <xdr:spPr>
        <a:xfrm>
          <a:off x="10528300" y="66423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41873</xdr:rowOff>
    </xdr:from>
    <xdr:to>
      <xdr:col>50</xdr:col>
      <xdr:colOff>165100</xdr:colOff>
      <xdr:row>39</xdr:row>
      <xdr:rowOff>143473</xdr:rowOff>
    </xdr:to>
    <xdr:sp macro="" textlink="">
      <xdr:nvSpPr>
        <xdr:cNvPr id="307" name="楕円 306"/>
        <xdr:cNvSpPr/>
      </xdr:nvSpPr>
      <xdr:spPr>
        <a:xfrm>
          <a:off x="9588500" y="67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134600</xdr:rowOff>
    </xdr:from>
    <xdr:ext cx="313932" cy="259045"/>
    <xdr:sp macro="" textlink="">
      <xdr:nvSpPr>
        <xdr:cNvPr id="308" name="テキスト ボックス 307"/>
        <xdr:cNvSpPr txBox="1"/>
      </xdr:nvSpPr>
      <xdr:spPr>
        <a:xfrm>
          <a:off x="9482333" y="6821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41547</xdr:rowOff>
    </xdr:from>
    <xdr:to>
      <xdr:col>46</xdr:col>
      <xdr:colOff>38100</xdr:colOff>
      <xdr:row>39</xdr:row>
      <xdr:rowOff>143147</xdr:rowOff>
    </xdr:to>
    <xdr:sp macro="" textlink="">
      <xdr:nvSpPr>
        <xdr:cNvPr id="309" name="楕円 308"/>
        <xdr:cNvSpPr/>
      </xdr:nvSpPr>
      <xdr:spPr>
        <a:xfrm>
          <a:off x="8699500" y="67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134274</xdr:rowOff>
    </xdr:from>
    <xdr:ext cx="313932" cy="259045"/>
    <xdr:sp macro="" textlink="">
      <xdr:nvSpPr>
        <xdr:cNvPr id="310" name="テキスト ボックス 309"/>
        <xdr:cNvSpPr txBox="1"/>
      </xdr:nvSpPr>
      <xdr:spPr>
        <a:xfrm>
          <a:off x="8593333" y="68208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41003</xdr:rowOff>
    </xdr:from>
    <xdr:to>
      <xdr:col>41</xdr:col>
      <xdr:colOff>101600</xdr:colOff>
      <xdr:row>39</xdr:row>
      <xdr:rowOff>142603</xdr:rowOff>
    </xdr:to>
    <xdr:sp macro="" textlink="">
      <xdr:nvSpPr>
        <xdr:cNvPr id="311" name="楕円 310"/>
        <xdr:cNvSpPr/>
      </xdr:nvSpPr>
      <xdr:spPr>
        <a:xfrm>
          <a:off x="7810500" y="672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133730</xdr:rowOff>
    </xdr:from>
    <xdr:ext cx="313932" cy="259045"/>
    <xdr:sp macro="" textlink="">
      <xdr:nvSpPr>
        <xdr:cNvPr id="312" name="テキスト ボックス 311"/>
        <xdr:cNvSpPr txBox="1"/>
      </xdr:nvSpPr>
      <xdr:spPr>
        <a:xfrm>
          <a:off x="7704333" y="68202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33600</xdr:rowOff>
    </xdr:from>
    <xdr:to>
      <xdr:col>36</xdr:col>
      <xdr:colOff>165100</xdr:colOff>
      <xdr:row>39</xdr:row>
      <xdr:rowOff>135200</xdr:rowOff>
    </xdr:to>
    <xdr:sp macro="" textlink="">
      <xdr:nvSpPr>
        <xdr:cNvPr id="313" name="楕円 312"/>
        <xdr:cNvSpPr/>
      </xdr:nvSpPr>
      <xdr:spPr>
        <a:xfrm>
          <a:off x="6921500" y="672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126327</xdr:rowOff>
    </xdr:from>
    <xdr:ext cx="378565" cy="259045"/>
    <xdr:sp macro="" textlink="">
      <xdr:nvSpPr>
        <xdr:cNvPr id="314" name="テキスト ボックス 313"/>
        <xdr:cNvSpPr txBox="1"/>
      </xdr:nvSpPr>
      <xdr:spPr>
        <a:xfrm>
          <a:off x="6783017" y="6812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168572</xdr:rowOff>
    </xdr:from>
    <xdr:to>
      <xdr:col>55</xdr:col>
      <xdr:colOff>0</xdr:colOff>
      <xdr:row>57</xdr:row>
      <xdr:rowOff>36902</xdr:rowOff>
    </xdr:to>
    <xdr:cxnSp macro="">
      <xdr:nvCxnSpPr>
        <xdr:cNvPr id="339" name="直線コネクタ 338"/>
        <xdr:cNvCxnSpPr/>
      </xdr:nvCxnSpPr>
      <xdr:spPr>
        <a:xfrm flipV="1">
          <a:off x="9639300" y="9769772"/>
          <a:ext cx="838200" cy="3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20101</xdr:rowOff>
    </xdr:from>
    <xdr:ext cx="599010" cy="259045"/>
    <xdr:sp macro="" textlink="">
      <xdr:nvSpPr>
        <xdr:cNvPr id="340" name="農林水産業費平均値テキスト"/>
        <xdr:cNvSpPr txBox="1"/>
      </xdr:nvSpPr>
      <xdr:spPr>
        <a:xfrm>
          <a:off x="10528300" y="9792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36902</xdr:rowOff>
    </xdr:from>
    <xdr:to>
      <xdr:col>50</xdr:col>
      <xdr:colOff>114300</xdr:colOff>
      <xdr:row>57</xdr:row>
      <xdr:rowOff>77150</xdr:rowOff>
    </xdr:to>
    <xdr:cxnSp macro="">
      <xdr:nvCxnSpPr>
        <xdr:cNvPr id="342" name="直線コネクタ 341"/>
        <xdr:cNvCxnSpPr/>
      </xdr:nvCxnSpPr>
      <xdr:spPr>
        <a:xfrm flipV="1">
          <a:off x="8750300" y="9809552"/>
          <a:ext cx="889000" cy="4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130049</xdr:rowOff>
    </xdr:from>
    <xdr:ext cx="599010" cy="259045"/>
    <xdr:sp macro="" textlink="">
      <xdr:nvSpPr>
        <xdr:cNvPr id="344" name="テキスト ボックス 343"/>
        <xdr:cNvSpPr txBox="1"/>
      </xdr:nvSpPr>
      <xdr:spPr>
        <a:xfrm>
          <a:off x="9339795" y="990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19198</xdr:rowOff>
    </xdr:from>
    <xdr:to>
      <xdr:col>45</xdr:col>
      <xdr:colOff>177800</xdr:colOff>
      <xdr:row>57</xdr:row>
      <xdr:rowOff>77150</xdr:rowOff>
    </xdr:to>
    <xdr:cxnSp macro="">
      <xdr:nvCxnSpPr>
        <xdr:cNvPr id="345" name="直線コネクタ 344"/>
        <xdr:cNvCxnSpPr/>
      </xdr:nvCxnSpPr>
      <xdr:spPr>
        <a:xfrm>
          <a:off x="7861300" y="9791848"/>
          <a:ext cx="889000" cy="5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142111</xdr:rowOff>
    </xdr:from>
    <xdr:ext cx="599010" cy="259045"/>
    <xdr:sp macro="" textlink="">
      <xdr:nvSpPr>
        <xdr:cNvPr id="347" name="テキスト ボックス 346"/>
        <xdr:cNvSpPr txBox="1"/>
      </xdr:nvSpPr>
      <xdr:spPr>
        <a:xfrm>
          <a:off x="8450795" y="99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19198</xdr:rowOff>
    </xdr:from>
    <xdr:to>
      <xdr:col>41</xdr:col>
      <xdr:colOff>50800</xdr:colOff>
      <xdr:row>57</xdr:row>
      <xdr:rowOff>124776</xdr:rowOff>
    </xdr:to>
    <xdr:cxnSp macro="">
      <xdr:nvCxnSpPr>
        <xdr:cNvPr id="348" name="直線コネクタ 347"/>
        <xdr:cNvCxnSpPr/>
      </xdr:nvCxnSpPr>
      <xdr:spPr>
        <a:xfrm flipV="1">
          <a:off x="6972300" y="9791848"/>
          <a:ext cx="889000" cy="10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147343</xdr:rowOff>
    </xdr:from>
    <xdr:ext cx="599010" cy="259045"/>
    <xdr:sp macro="" textlink="">
      <xdr:nvSpPr>
        <xdr:cNvPr id="350" name="テキスト ボックス 349"/>
        <xdr:cNvSpPr txBox="1"/>
      </xdr:nvSpPr>
      <xdr:spPr>
        <a:xfrm>
          <a:off x="7561795" y="99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85797</xdr:rowOff>
    </xdr:from>
    <xdr:to>
      <xdr:col>36</xdr:col>
      <xdr:colOff>165100</xdr:colOff>
      <xdr:row>58</xdr:row>
      <xdr:rowOff>15947</xdr:rowOff>
    </xdr:to>
    <xdr:sp macro="" textlink="">
      <xdr:nvSpPr>
        <xdr:cNvPr id="351" name="フローチャート: 判断 350"/>
        <xdr:cNvSpPr/>
      </xdr:nvSpPr>
      <xdr:spPr>
        <a:xfrm>
          <a:off x="6921500" y="98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7074</xdr:rowOff>
    </xdr:from>
    <xdr:ext cx="599010" cy="259045"/>
    <xdr:sp macro="" textlink="">
      <xdr:nvSpPr>
        <xdr:cNvPr id="352" name="テキスト ボックス 351"/>
        <xdr:cNvSpPr txBox="1"/>
      </xdr:nvSpPr>
      <xdr:spPr>
        <a:xfrm>
          <a:off x="6672795" y="995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117772</xdr:rowOff>
    </xdr:from>
    <xdr:to>
      <xdr:col>55</xdr:col>
      <xdr:colOff>50800</xdr:colOff>
      <xdr:row>57</xdr:row>
      <xdr:rowOff>47922</xdr:rowOff>
    </xdr:to>
    <xdr:sp macro="" textlink="">
      <xdr:nvSpPr>
        <xdr:cNvPr id="358" name="楕円 357"/>
        <xdr:cNvSpPr/>
      </xdr:nvSpPr>
      <xdr:spPr>
        <a:xfrm>
          <a:off x="10426700" y="971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140649</xdr:rowOff>
    </xdr:from>
    <xdr:ext cx="599010" cy="259045"/>
    <xdr:sp macro="" textlink="">
      <xdr:nvSpPr>
        <xdr:cNvPr id="359" name="農林水産業費該当値テキスト"/>
        <xdr:cNvSpPr txBox="1"/>
      </xdr:nvSpPr>
      <xdr:spPr>
        <a:xfrm>
          <a:off x="10528300" y="957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157552</xdr:rowOff>
    </xdr:from>
    <xdr:to>
      <xdr:col>50</xdr:col>
      <xdr:colOff>165100</xdr:colOff>
      <xdr:row>57</xdr:row>
      <xdr:rowOff>87702</xdr:rowOff>
    </xdr:to>
    <xdr:sp macro="" textlink="">
      <xdr:nvSpPr>
        <xdr:cNvPr id="360" name="楕円 359"/>
        <xdr:cNvSpPr/>
      </xdr:nvSpPr>
      <xdr:spPr>
        <a:xfrm>
          <a:off x="9588500" y="975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104229</xdr:rowOff>
    </xdr:from>
    <xdr:ext cx="599010" cy="259045"/>
    <xdr:sp macro="" textlink="">
      <xdr:nvSpPr>
        <xdr:cNvPr id="361" name="テキスト ボックス 360"/>
        <xdr:cNvSpPr txBox="1"/>
      </xdr:nvSpPr>
      <xdr:spPr>
        <a:xfrm>
          <a:off x="9339795" y="953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26350</xdr:rowOff>
    </xdr:from>
    <xdr:to>
      <xdr:col>46</xdr:col>
      <xdr:colOff>38100</xdr:colOff>
      <xdr:row>57</xdr:row>
      <xdr:rowOff>127950</xdr:rowOff>
    </xdr:to>
    <xdr:sp macro="" textlink="">
      <xdr:nvSpPr>
        <xdr:cNvPr id="362" name="楕円 361"/>
        <xdr:cNvSpPr/>
      </xdr:nvSpPr>
      <xdr:spPr>
        <a:xfrm>
          <a:off x="8699500" y="97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144477</xdr:rowOff>
    </xdr:from>
    <xdr:ext cx="599010" cy="259045"/>
    <xdr:sp macro="" textlink="">
      <xdr:nvSpPr>
        <xdr:cNvPr id="363" name="テキスト ボックス 362"/>
        <xdr:cNvSpPr txBox="1"/>
      </xdr:nvSpPr>
      <xdr:spPr>
        <a:xfrm>
          <a:off x="8450795" y="957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139848</xdr:rowOff>
    </xdr:from>
    <xdr:to>
      <xdr:col>41</xdr:col>
      <xdr:colOff>101600</xdr:colOff>
      <xdr:row>57</xdr:row>
      <xdr:rowOff>69998</xdr:rowOff>
    </xdr:to>
    <xdr:sp macro="" textlink="">
      <xdr:nvSpPr>
        <xdr:cNvPr id="364" name="楕円 363"/>
        <xdr:cNvSpPr/>
      </xdr:nvSpPr>
      <xdr:spPr>
        <a:xfrm>
          <a:off x="7810500" y="974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86525</xdr:rowOff>
    </xdr:from>
    <xdr:ext cx="599010" cy="259045"/>
    <xdr:sp macro="" textlink="">
      <xdr:nvSpPr>
        <xdr:cNvPr id="365" name="テキスト ボックス 364"/>
        <xdr:cNvSpPr txBox="1"/>
      </xdr:nvSpPr>
      <xdr:spPr>
        <a:xfrm>
          <a:off x="7561795" y="951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73976</xdr:rowOff>
    </xdr:from>
    <xdr:to>
      <xdr:col>36</xdr:col>
      <xdr:colOff>165100</xdr:colOff>
      <xdr:row>58</xdr:row>
      <xdr:rowOff>4126</xdr:rowOff>
    </xdr:to>
    <xdr:sp macro="" textlink="">
      <xdr:nvSpPr>
        <xdr:cNvPr id="366" name="楕円 365"/>
        <xdr:cNvSpPr/>
      </xdr:nvSpPr>
      <xdr:spPr>
        <a:xfrm>
          <a:off x="6921500" y="984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20653</xdr:rowOff>
    </xdr:from>
    <xdr:ext cx="599010" cy="259045"/>
    <xdr:sp macro="" textlink="">
      <xdr:nvSpPr>
        <xdr:cNvPr id="367" name="テキスト ボックス 366"/>
        <xdr:cNvSpPr txBox="1"/>
      </xdr:nvSpPr>
      <xdr:spPr>
        <a:xfrm>
          <a:off x="6672795" y="962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89446</xdr:rowOff>
    </xdr:from>
    <xdr:to>
      <xdr:col>55</xdr:col>
      <xdr:colOff>0</xdr:colOff>
      <xdr:row>78</xdr:row>
      <xdr:rowOff>93294</xdr:rowOff>
    </xdr:to>
    <xdr:cxnSp macro="">
      <xdr:nvCxnSpPr>
        <xdr:cNvPr id="396" name="直線コネクタ 395"/>
        <xdr:cNvCxnSpPr/>
      </xdr:nvCxnSpPr>
      <xdr:spPr>
        <a:xfrm flipV="1">
          <a:off x="9639300" y="13462546"/>
          <a:ext cx="8382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93294</xdr:rowOff>
    </xdr:from>
    <xdr:to>
      <xdr:col>50</xdr:col>
      <xdr:colOff>114300</xdr:colOff>
      <xdr:row>78</xdr:row>
      <xdr:rowOff>106049</xdr:rowOff>
    </xdr:to>
    <xdr:cxnSp macro="">
      <xdr:nvCxnSpPr>
        <xdr:cNvPr id="399" name="直線コネクタ 398"/>
        <xdr:cNvCxnSpPr/>
      </xdr:nvCxnSpPr>
      <xdr:spPr>
        <a:xfrm flipV="1">
          <a:off x="8750300" y="13466394"/>
          <a:ext cx="889000" cy="1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75482</xdr:rowOff>
    </xdr:from>
    <xdr:to>
      <xdr:col>45</xdr:col>
      <xdr:colOff>177800</xdr:colOff>
      <xdr:row>78</xdr:row>
      <xdr:rowOff>106049</xdr:rowOff>
    </xdr:to>
    <xdr:cxnSp macro="">
      <xdr:nvCxnSpPr>
        <xdr:cNvPr id="402" name="直線コネクタ 401"/>
        <xdr:cNvCxnSpPr/>
      </xdr:nvCxnSpPr>
      <xdr:spPr>
        <a:xfrm>
          <a:off x="7861300" y="13448582"/>
          <a:ext cx="889000" cy="3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75482</xdr:rowOff>
    </xdr:from>
    <xdr:to>
      <xdr:col>41</xdr:col>
      <xdr:colOff>50800</xdr:colOff>
      <xdr:row>78</xdr:row>
      <xdr:rowOff>140364</xdr:rowOff>
    </xdr:to>
    <xdr:cxnSp macro="">
      <xdr:nvCxnSpPr>
        <xdr:cNvPr id="405" name="直線コネクタ 404"/>
        <xdr:cNvCxnSpPr/>
      </xdr:nvCxnSpPr>
      <xdr:spPr>
        <a:xfrm flipV="1">
          <a:off x="6972300" y="13448582"/>
          <a:ext cx="889000" cy="6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58200</xdr:rowOff>
    </xdr:from>
    <xdr:to>
      <xdr:col>36</xdr:col>
      <xdr:colOff>165100</xdr:colOff>
      <xdr:row>78</xdr:row>
      <xdr:rowOff>159800</xdr:rowOff>
    </xdr:to>
    <xdr:sp macro="" textlink="">
      <xdr:nvSpPr>
        <xdr:cNvPr id="408" name="フローチャート: 判断 407"/>
        <xdr:cNvSpPr/>
      </xdr:nvSpPr>
      <xdr:spPr>
        <a:xfrm>
          <a:off x="6921500" y="1343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4877</xdr:rowOff>
    </xdr:from>
    <xdr:ext cx="534377" cy="259045"/>
    <xdr:sp macro="" textlink="">
      <xdr:nvSpPr>
        <xdr:cNvPr id="409" name="テキスト ボックス 408"/>
        <xdr:cNvSpPr txBox="1"/>
      </xdr:nvSpPr>
      <xdr:spPr>
        <a:xfrm>
          <a:off x="6705111" y="1320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38646</xdr:rowOff>
    </xdr:from>
    <xdr:to>
      <xdr:col>55</xdr:col>
      <xdr:colOff>50800</xdr:colOff>
      <xdr:row>78</xdr:row>
      <xdr:rowOff>140246</xdr:rowOff>
    </xdr:to>
    <xdr:sp macro="" textlink="">
      <xdr:nvSpPr>
        <xdr:cNvPr id="415" name="楕円 414"/>
        <xdr:cNvSpPr/>
      </xdr:nvSpPr>
      <xdr:spPr>
        <a:xfrm>
          <a:off x="10426700" y="1341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125023</xdr:rowOff>
    </xdr:from>
    <xdr:ext cx="534377" cy="259045"/>
    <xdr:sp macro="" textlink="">
      <xdr:nvSpPr>
        <xdr:cNvPr id="416" name="商工費該当値テキスト"/>
        <xdr:cNvSpPr txBox="1"/>
      </xdr:nvSpPr>
      <xdr:spPr>
        <a:xfrm>
          <a:off x="10528300" y="1332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42494</xdr:rowOff>
    </xdr:from>
    <xdr:to>
      <xdr:col>50</xdr:col>
      <xdr:colOff>165100</xdr:colOff>
      <xdr:row>78</xdr:row>
      <xdr:rowOff>144094</xdr:rowOff>
    </xdr:to>
    <xdr:sp macro="" textlink="">
      <xdr:nvSpPr>
        <xdr:cNvPr id="417" name="楕円 416"/>
        <xdr:cNvSpPr/>
      </xdr:nvSpPr>
      <xdr:spPr>
        <a:xfrm>
          <a:off x="9588500" y="1341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135221</xdr:rowOff>
    </xdr:from>
    <xdr:ext cx="534377" cy="259045"/>
    <xdr:sp macro="" textlink="">
      <xdr:nvSpPr>
        <xdr:cNvPr id="418" name="テキスト ボックス 417"/>
        <xdr:cNvSpPr txBox="1"/>
      </xdr:nvSpPr>
      <xdr:spPr>
        <a:xfrm>
          <a:off x="9372111" y="1350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55249</xdr:rowOff>
    </xdr:from>
    <xdr:to>
      <xdr:col>46</xdr:col>
      <xdr:colOff>38100</xdr:colOff>
      <xdr:row>78</xdr:row>
      <xdr:rowOff>156849</xdr:rowOff>
    </xdr:to>
    <xdr:sp macro="" textlink="">
      <xdr:nvSpPr>
        <xdr:cNvPr id="419" name="楕円 418"/>
        <xdr:cNvSpPr/>
      </xdr:nvSpPr>
      <xdr:spPr>
        <a:xfrm>
          <a:off x="8699500" y="1342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147976</xdr:rowOff>
    </xdr:from>
    <xdr:ext cx="534377" cy="259045"/>
    <xdr:sp macro="" textlink="">
      <xdr:nvSpPr>
        <xdr:cNvPr id="420" name="テキスト ボックス 419"/>
        <xdr:cNvSpPr txBox="1"/>
      </xdr:nvSpPr>
      <xdr:spPr>
        <a:xfrm>
          <a:off x="8483111" y="1352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24682</xdr:rowOff>
    </xdr:from>
    <xdr:to>
      <xdr:col>41</xdr:col>
      <xdr:colOff>101600</xdr:colOff>
      <xdr:row>78</xdr:row>
      <xdr:rowOff>126282</xdr:rowOff>
    </xdr:to>
    <xdr:sp macro="" textlink="">
      <xdr:nvSpPr>
        <xdr:cNvPr id="421" name="楕円 420"/>
        <xdr:cNvSpPr/>
      </xdr:nvSpPr>
      <xdr:spPr>
        <a:xfrm>
          <a:off x="7810500" y="1339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117409</xdr:rowOff>
    </xdr:from>
    <xdr:ext cx="534377" cy="259045"/>
    <xdr:sp macro="" textlink="">
      <xdr:nvSpPr>
        <xdr:cNvPr id="422" name="テキスト ボックス 421"/>
        <xdr:cNvSpPr txBox="1"/>
      </xdr:nvSpPr>
      <xdr:spPr>
        <a:xfrm>
          <a:off x="7594111" y="134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89564</xdr:rowOff>
    </xdr:from>
    <xdr:to>
      <xdr:col>36</xdr:col>
      <xdr:colOff>165100</xdr:colOff>
      <xdr:row>79</xdr:row>
      <xdr:rowOff>19714</xdr:rowOff>
    </xdr:to>
    <xdr:sp macro="" textlink="">
      <xdr:nvSpPr>
        <xdr:cNvPr id="423" name="楕円 422"/>
        <xdr:cNvSpPr/>
      </xdr:nvSpPr>
      <xdr:spPr>
        <a:xfrm>
          <a:off x="6921500" y="1346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10841</xdr:rowOff>
    </xdr:from>
    <xdr:ext cx="534377" cy="259045"/>
    <xdr:sp macro="" textlink="">
      <xdr:nvSpPr>
        <xdr:cNvPr id="424" name="テキスト ボックス 423"/>
        <xdr:cNvSpPr txBox="1"/>
      </xdr:nvSpPr>
      <xdr:spPr>
        <a:xfrm>
          <a:off x="6705111" y="1355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15419</xdr:rowOff>
    </xdr:from>
    <xdr:to>
      <xdr:col>55</xdr:col>
      <xdr:colOff>0</xdr:colOff>
      <xdr:row>98</xdr:row>
      <xdr:rowOff>49554</xdr:rowOff>
    </xdr:to>
    <xdr:cxnSp macro="">
      <xdr:nvCxnSpPr>
        <xdr:cNvPr id="455" name="直線コネクタ 454"/>
        <xdr:cNvCxnSpPr/>
      </xdr:nvCxnSpPr>
      <xdr:spPr>
        <a:xfrm flipV="1">
          <a:off x="9639300" y="16817519"/>
          <a:ext cx="838200" cy="3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49554</xdr:rowOff>
    </xdr:from>
    <xdr:to>
      <xdr:col>50</xdr:col>
      <xdr:colOff>114300</xdr:colOff>
      <xdr:row>98</xdr:row>
      <xdr:rowOff>75445</xdr:rowOff>
    </xdr:to>
    <xdr:cxnSp macro="">
      <xdr:nvCxnSpPr>
        <xdr:cNvPr id="458" name="直線コネクタ 457"/>
        <xdr:cNvCxnSpPr/>
      </xdr:nvCxnSpPr>
      <xdr:spPr>
        <a:xfrm flipV="1">
          <a:off x="8750300" y="16851654"/>
          <a:ext cx="889000" cy="2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75445</xdr:rowOff>
    </xdr:from>
    <xdr:to>
      <xdr:col>45</xdr:col>
      <xdr:colOff>177800</xdr:colOff>
      <xdr:row>98</xdr:row>
      <xdr:rowOff>78338</xdr:rowOff>
    </xdr:to>
    <xdr:cxnSp macro="">
      <xdr:nvCxnSpPr>
        <xdr:cNvPr id="461" name="直線コネクタ 460"/>
        <xdr:cNvCxnSpPr/>
      </xdr:nvCxnSpPr>
      <xdr:spPr>
        <a:xfrm flipV="1">
          <a:off x="7861300" y="16877545"/>
          <a:ext cx="889000" cy="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44287</xdr:rowOff>
    </xdr:from>
    <xdr:to>
      <xdr:col>41</xdr:col>
      <xdr:colOff>50800</xdr:colOff>
      <xdr:row>98</xdr:row>
      <xdr:rowOff>78338</xdr:rowOff>
    </xdr:to>
    <xdr:cxnSp macro="">
      <xdr:nvCxnSpPr>
        <xdr:cNvPr id="464" name="直線コネクタ 463"/>
        <xdr:cNvCxnSpPr/>
      </xdr:nvCxnSpPr>
      <xdr:spPr>
        <a:xfrm>
          <a:off x="6972300" y="16846387"/>
          <a:ext cx="889000" cy="3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59080</xdr:rowOff>
    </xdr:from>
    <xdr:to>
      <xdr:col>36</xdr:col>
      <xdr:colOff>165100</xdr:colOff>
      <xdr:row>98</xdr:row>
      <xdr:rowOff>160680</xdr:rowOff>
    </xdr:to>
    <xdr:sp macro="" textlink="">
      <xdr:nvSpPr>
        <xdr:cNvPr id="467" name="フローチャート: 判断 466"/>
        <xdr:cNvSpPr/>
      </xdr:nvSpPr>
      <xdr:spPr>
        <a:xfrm>
          <a:off x="6921500" y="1686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151807</xdr:rowOff>
    </xdr:from>
    <xdr:ext cx="534377" cy="259045"/>
    <xdr:sp macro="" textlink="">
      <xdr:nvSpPr>
        <xdr:cNvPr id="468" name="テキスト ボックス 467"/>
        <xdr:cNvSpPr txBox="1"/>
      </xdr:nvSpPr>
      <xdr:spPr>
        <a:xfrm>
          <a:off x="6705111" y="1695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136069</xdr:rowOff>
    </xdr:from>
    <xdr:to>
      <xdr:col>55</xdr:col>
      <xdr:colOff>50800</xdr:colOff>
      <xdr:row>98</xdr:row>
      <xdr:rowOff>66219</xdr:rowOff>
    </xdr:to>
    <xdr:sp macro="" textlink="">
      <xdr:nvSpPr>
        <xdr:cNvPr id="474" name="楕円 473"/>
        <xdr:cNvSpPr/>
      </xdr:nvSpPr>
      <xdr:spPr>
        <a:xfrm>
          <a:off x="10426700" y="1676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114496</xdr:rowOff>
    </xdr:from>
    <xdr:ext cx="599010" cy="259045"/>
    <xdr:sp macro="" textlink="">
      <xdr:nvSpPr>
        <xdr:cNvPr id="475" name="土木費該当値テキスト"/>
        <xdr:cNvSpPr txBox="1"/>
      </xdr:nvSpPr>
      <xdr:spPr>
        <a:xfrm>
          <a:off x="10528300" y="1674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170204</xdr:rowOff>
    </xdr:from>
    <xdr:to>
      <xdr:col>50</xdr:col>
      <xdr:colOff>165100</xdr:colOff>
      <xdr:row>98</xdr:row>
      <xdr:rowOff>100354</xdr:rowOff>
    </xdr:to>
    <xdr:sp macro="" textlink="">
      <xdr:nvSpPr>
        <xdr:cNvPr id="476" name="楕円 475"/>
        <xdr:cNvSpPr/>
      </xdr:nvSpPr>
      <xdr:spPr>
        <a:xfrm>
          <a:off x="9588500" y="1680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91481</xdr:rowOff>
    </xdr:from>
    <xdr:ext cx="599010" cy="259045"/>
    <xdr:sp macro="" textlink="">
      <xdr:nvSpPr>
        <xdr:cNvPr id="477" name="テキスト ボックス 476"/>
        <xdr:cNvSpPr txBox="1"/>
      </xdr:nvSpPr>
      <xdr:spPr>
        <a:xfrm>
          <a:off x="9339795" y="16893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24645</xdr:rowOff>
    </xdr:from>
    <xdr:to>
      <xdr:col>46</xdr:col>
      <xdr:colOff>38100</xdr:colOff>
      <xdr:row>98</xdr:row>
      <xdr:rowOff>126245</xdr:rowOff>
    </xdr:to>
    <xdr:sp macro="" textlink="">
      <xdr:nvSpPr>
        <xdr:cNvPr id="478" name="楕円 477"/>
        <xdr:cNvSpPr/>
      </xdr:nvSpPr>
      <xdr:spPr>
        <a:xfrm>
          <a:off x="8699500" y="1682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117372</xdr:rowOff>
    </xdr:from>
    <xdr:ext cx="599010" cy="259045"/>
    <xdr:sp macro="" textlink="">
      <xdr:nvSpPr>
        <xdr:cNvPr id="479" name="テキスト ボックス 478"/>
        <xdr:cNvSpPr txBox="1"/>
      </xdr:nvSpPr>
      <xdr:spPr>
        <a:xfrm>
          <a:off x="8450795" y="1691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27538</xdr:rowOff>
    </xdr:from>
    <xdr:to>
      <xdr:col>41</xdr:col>
      <xdr:colOff>101600</xdr:colOff>
      <xdr:row>98</xdr:row>
      <xdr:rowOff>129138</xdr:rowOff>
    </xdr:to>
    <xdr:sp macro="" textlink="">
      <xdr:nvSpPr>
        <xdr:cNvPr id="480" name="楕円 479"/>
        <xdr:cNvSpPr/>
      </xdr:nvSpPr>
      <xdr:spPr>
        <a:xfrm>
          <a:off x="7810500" y="1682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120265</xdr:rowOff>
    </xdr:from>
    <xdr:ext cx="599010" cy="259045"/>
    <xdr:sp macro="" textlink="">
      <xdr:nvSpPr>
        <xdr:cNvPr id="481" name="テキスト ボックス 480"/>
        <xdr:cNvSpPr txBox="1"/>
      </xdr:nvSpPr>
      <xdr:spPr>
        <a:xfrm>
          <a:off x="7561795" y="16922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164937</xdr:rowOff>
    </xdr:from>
    <xdr:to>
      <xdr:col>36</xdr:col>
      <xdr:colOff>165100</xdr:colOff>
      <xdr:row>98</xdr:row>
      <xdr:rowOff>95087</xdr:rowOff>
    </xdr:to>
    <xdr:sp macro="" textlink="">
      <xdr:nvSpPr>
        <xdr:cNvPr id="482" name="楕円 481"/>
        <xdr:cNvSpPr/>
      </xdr:nvSpPr>
      <xdr:spPr>
        <a:xfrm>
          <a:off x="6921500" y="1679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111614</xdr:rowOff>
    </xdr:from>
    <xdr:ext cx="599010" cy="259045"/>
    <xdr:sp macro="" textlink="">
      <xdr:nvSpPr>
        <xdr:cNvPr id="483" name="テキスト ボックス 482"/>
        <xdr:cNvSpPr txBox="1"/>
      </xdr:nvSpPr>
      <xdr:spPr>
        <a:xfrm>
          <a:off x="6672795" y="16570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11172</xdr:rowOff>
    </xdr:from>
    <xdr:to>
      <xdr:col>85</xdr:col>
      <xdr:colOff>127000</xdr:colOff>
      <xdr:row>37</xdr:row>
      <xdr:rowOff>48392</xdr:rowOff>
    </xdr:to>
    <xdr:cxnSp macro="">
      <xdr:nvCxnSpPr>
        <xdr:cNvPr id="510" name="直線コネクタ 509"/>
        <xdr:cNvCxnSpPr/>
      </xdr:nvCxnSpPr>
      <xdr:spPr>
        <a:xfrm>
          <a:off x="15481300" y="6354822"/>
          <a:ext cx="838200" cy="3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8077</xdr:rowOff>
    </xdr:from>
    <xdr:to>
      <xdr:col>81</xdr:col>
      <xdr:colOff>50800</xdr:colOff>
      <xdr:row>37</xdr:row>
      <xdr:rowOff>11172</xdr:rowOff>
    </xdr:to>
    <xdr:cxnSp macro="">
      <xdr:nvCxnSpPr>
        <xdr:cNvPr id="513" name="直線コネクタ 512"/>
        <xdr:cNvCxnSpPr/>
      </xdr:nvCxnSpPr>
      <xdr:spPr>
        <a:xfrm>
          <a:off x="14592300" y="6351727"/>
          <a:ext cx="889000" cy="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89190</xdr:rowOff>
    </xdr:from>
    <xdr:ext cx="534377" cy="259045"/>
    <xdr:sp macro="" textlink="">
      <xdr:nvSpPr>
        <xdr:cNvPr id="515" name="テキスト ボックス 514"/>
        <xdr:cNvSpPr txBox="1"/>
      </xdr:nvSpPr>
      <xdr:spPr>
        <a:xfrm>
          <a:off x="15214111" y="64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106073</xdr:rowOff>
    </xdr:from>
    <xdr:to>
      <xdr:col>76</xdr:col>
      <xdr:colOff>114300</xdr:colOff>
      <xdr:row>37</xdr:row>
      <xdr:rowOff>8077</xdr:rowOff>
    </xdr:to>
    <xdr:cxnSp macro="">
      <xdr:nvCxnSpPr>
        <xdr:cNvPr id="516" name="直線コネクタ 515"/>
        <xdr:cNvCxnSpPr/>
      </xdr:nvCxnSpPr>
      <xdr:spPr>
        <a:xfrm>
          <a:off x="13703300" y="5421023"/>
          <a:ext cx="889000" cy="93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92747</xdr:rowOff>
    </xdr:from>
    <xdr:ext cx="534377" cy="259045"/>
    <xdr:sp macro="" textlink="">
      <xdr:nvSpPr>
        <xdr:cNvPr id="518" name="テキスト ボックス 517"/>
        <xdr:cNvSpPr txBox="1"/>
      </xdr:nvSpPr>
      <xdr:spPr>
        <a:xfrm>
          <a:off x="14325111" y="643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106073</xdr:rowOff>
    </xdr:from>
    <xdr:to>
      <xdr:col>71</xdr:col>
      <xdr:colOff>177800</xdr:colOff>
      <xdr:row>36</xdr:row>
      <xdr:rowOff>130963</xdr:rowOff>
    </xdr:to>
    <xdr:cxnSp macro="">
      <xdr:nvCxnSpPr>
        <xdr:cNvPr id="519" name="直線コネクタ 518"/>
        <xdr:cNvCxnSpPr/>
      </xdr:nvCxnSpPr>
      <xdr:spPr>
        <a:xfrm flipV="1">
          <a:off x="12814300" y="5421023"/>
          <a:ext cx="889000" cy="88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33206</xdr:rowOff>
    </xdr:from>
    <xdr:ext cx="534377" cy="259045"/>
    <xdr:sp macro="" textlink="">
      <xdr:nvSpPr>
        <xdr:cNvPr id="521" name="テキスト ボックス 520"/>
        <xdr:cNvSpPr txBox="1"/>
      </xdr:nvSpPr>
      <xdr:spPr>
        <a:xfrm>
          <a:off x="13436111" y="63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51446</xdr:rowOff>
    </xdr:from>
    <xdr:to>
      <xdr:col>67</xdr:col>
      <xdr:colOff>101600</xdr:colOff>
      <xdr:row>37</xdr:row>
      <xdr:rowOff>153046</xdr:rowOff>
    </xdr:to>
    <xdr:sp macro="" textlink="">
      <xdr:nvSpPr>
        <xdr:cNvPr id="522" name="フローチャート: 判断 521"/>
        <xdr:cNvSpPr/>
      </xdr:nvSpPr>
      <xdr:spPr>
        <a:xfrm>
          <a:off x="12763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144173</xdr:rowOff>
    </xdr:from>
    <xdr:ext cx="534377" cy="259045"/>
    <xdr:sp macro="" textlink="">
      <xdr:nvSpPr>
        <xdr:cNvPr id="523" name="テキスト ボックス 522"/>
        <xdr:cNvSpPr txBox="1"/>
      </xdr:nvSpPr>
      <xdr:spPr>
        <a:xfrm>
          <a:off x="12547111" y="648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169042</xdr:rowOff>
    </xdr:from>
    <xdr:to>
      <xdr:col>85</xdr:col>
      <xdr:colOff>177800</xdr:colOff>
      <xdr:row>37</xdr:row>
      <xdr:rowOff>99192</xdr:rowOff>
    </xdr:to>
    <xdr:sp macro="" textlink="">
      <xdr:nvSpPr>
        <xdr:cNvPr id="529" name="楕円 528"/>
        <xdr:cNvSpPr/>
      </xdr:nvSpPr>
      <xdr:spPr>
        <a:xfrm>
          <a:off x="16268700" y="634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147469</xdr:rowOff>
    </xdr:from>
    <xdr:ext cx="534377" cy="259045"/>
    <xdr:sp macro="" textlink="">
      <xdr:nvSpPr>
        <xdr:cNvPr id="530" name="消防費該当値テキスト"/>
        <xdr:cNvSpPr txBox="1"/>
      </xdr:nvSpPr>
      <xdr:spPr>
        <a:xfrm>
          <a:off x="16370300" y="631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131822</xdr:rowOff>
    </xdr:from>
    <xdr:to>
      <xdr:col>81</xdr:col>
      <xdr:colOff>101600</xdr:colOff>
      <xdr:row>37</xdr:row>
      <xdr:rowOff>61972</xdr:rowOff>
    </xdr:to>
    <xdr:sp macro="" textlink="">
      <xdr:nvSpPr>
        <xdr:cNvPr id="531" name="楕円 530"/>
        <xdr:cNvSpPr/>
      </xdr:nvSpPr>
      <xdr:spPr>
        <a:xfrm>
          <a:off x="15430500" y="630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78499</xdr:rowOff>
    </xdr:from>
    <xdr:ext cx="534377" cy="259045"/>
    <xdr:sp macro="" textlink="">
      <xdr:nvSpPr>
        <xdr:cNvPr id="532" name="テキスト ボックス 531"/>
        <xdr:cNvSpPr txBox="1"/>
      </xdr:nvSpPr>
      <xdr:spPr>
        <a:xfrm>
          <a:off x="15214111" y="607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128727</xdr:rowOff>
    </xdr:from>
    <xdr:to>
      <xdr:col>76</xdr:col>
      <xdr:colOff>165100</xdr:colOff>
      <xdr:row>37</xdr:row>
      <xdr:rowOff>58877</xdr:rowOff>
    </xdr:to>
    <xdr:sp macro="" textlink="">
      <xdr:nvSpPr>
        <xdr:cNvPr id="533" name="楕円 532"/>
        <xdr:cNvSpPr/>
      </xdr:nvSpPr>
      <xdr:spPr>
        <a:xfrm>
          <a:off x="14541500" y="630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75404</xdr:rowOff>
    </xdr:from>
    <xdr:ext cx="534377" cy="259045"/>
    <xdr:sp macro="" textlink="">
      <xdr:nvSpPr>
        <xdr:cNvPr id="534" name="テキスト ボックス 533"/>
        <xdr:cNvSpPr txBox="1"/>
      </xdr:nvSpPr>
      <xdr:spPr>
        <a:xfrm>
          <a:off x="14325111" y="607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55273</xdr:rowOff>
    </xdr:from>
    <xdr:to>
      <xdr:col>72</xdr:col>
      <xdr:colOff>38100</xdr:colOff>
      <xdr:row>31</xdr:row>
      <xdr:rowOff>156873</xdr:rowOff>
    </xdr:to>
    <xdr:sp macro="" textlink="">
      <xdr:nvSpPr>
        <xdr:cNvPr id="535" name="楕円 534"/>
        <xdr:cNvSpPr/>
      </xdr:nvSpPr>
      <xdr:spPr>
        <a:xfrm>
          <a:off x="13652500" y="537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30</xdr:row>
      <xdr:rowOff>1950</xdr:rowOff>
    </xdr:from>
    <xdr:ext cx="599010" cy="259045"/>
    <xdr:sp macro="" textlink="">
      <xdr:nvSpPr>
        <xdr:cNvPr id="536" name="テキスト ボックス 535"/>
        <xdr:cNvSpPr txBox="1"/>
      </xdr:nvSpPr>
      <xdr:spPr>
        <a:xfrm>
          <a:off x="13403795" y="514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80163</xdr:rowOff>
    </xdr:from>
    <xdr:to>
      <xdr:col>67</xdr:col>
      <xdr:colOff>101600</xdr:colOff>
      <xdr:row>37</xdr:row>
      <xdr:rowOff>10313</xdr:rowOff>
    </xdr:to>
    <xdr:sp macro="" textlink="">
      <xdr:nvSpPr>
        <xdr:cNvPr id="537" name="楕円 536"/>
        <xdr:cNvSpPr/>
      </xdr:nvSpPr>
      <xdr:spPr>
        <a:xfrm>
          <a:off x="12763500" y="625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26840</xdr:rowOff>
    </xdr:from>
    <xdr:ext cx="534377" cy="259045"/>
    <xdr:sp macro="" textlink="">
      <xdr:nvSpPr>
        <xdr:cNvPr id="538" name="テキスト ボックス 537"/>
        <xdr:cNvSpPr txBox="1"/>
      </xdr:nvSpPr>
      <xdr:spPr>
        <a:xfrm>
          <a:off x="12547111" y="602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141515</xdr:rowOff>
    </xdr:from>
    <xdr:to>
      <xdr:col>85</xdr:col>
      <xdr:colOff>127000</xdr:colOff>
      <xdr:row>57</xdr:row>
      <xdr:rowOff>72259</xdr:rowOff>
    </xdr:to>
    <xdr:cxnSp macro="">
      <xdr:nvCxnSpPr>
        <xdr:cNvPr id="567" name="直線コネクタ 566"/>
        <xdr:cNvCxnSpPr/>
      </xdr:nvCxnSpPr>
      <xdr:spPr>
        <a:xfrm>
          <a:off x="15481300" y="9742715"/>
          <a:ext cx="838200" cy="10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8958</xdr:rowOff>
    </xdr:from>
    <xdr:ext cx="599010" cy="259045"/>
    <xdr:sp macro="" textlink="">
      <xdr:nvSpPr>
        <xdr:cNvPr id="568" name="教育費平均値テキスト"/>
        <xdr:cNvSpPr txBox="1"/>
      </xdr:nvSpPr>
      <xdr:spPr>
        <a:xfrm>
          <a:off x="16370300" y="9781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141515</xdr:rowOff>
    </xdr:from>
    <xdr:to>
      <xdr:col>81</xdr:col>
      <xdr:colOff>50800</xdr:colOff>
      <xdr:row>57</xdr:row>
      <xdr:rowOff>45578</xdr:rowOff>
    </xdr:to>
    <xdr:cxnSp macro="">
      <xdr:nvCxnSpPr>
        <xdr:cNvPr id="570" name="直線コネクタ 569"/>
        <xdr:cNvCxnSpPr/>
      </xdr:nvCxnSpPr>
      <xdr:spPr>
        <a:xfrm flipV="1">
          <a:off x="14592300" y="9742715"/>
          <a:ext cx="889000" cy="7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167730</xdr:rowOff>
    </xdr:from>
    <xdr:ext cx="599010" cy="259045"/>
    <xdr:sp macro="" textlink="">
      <xdr:nvSpPr>
        <xdr:cNvPr id="572" name="テキスト ボックス 571"/>
        <xdr:cNvSpPr txBox="1"/>
      </xdr:nvSpPr>
      <xdr:spPr>
        <a:xfrm>
          <a:off x="15181795" y="994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45578</xdr:rowOff>
    </xdr:from>
    <xdr:to>
      <xdr:col>76</xdr:col>
      <xdr:colOff>114300</xdr:colOff>
      <xdr:row>57</xdr:row>
      <xdr:rowOff>107231</xdr:rowOff>
    </xdr:to>
    <xdr:cxnSp macro="">
      <xdr:nvCxnSpPr>
        <xdr:cNvPr id="573" name="直線コネクタ 572"/>
        <xdr:cNvCxnSpPr/>
      </xdr:nvCxnSpPr>
      <xdr:spPr>
        <a:xfrm flipV="1">
          <a:off x="13703300" y="9818228"/>
          <a:ext cx="889000" cy="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163689</xdr:rowOff>
    </xdr:from>
    <xdr:ext cx="599010" cy="259045"/>
    <xdr:sp macro="" textlink="">
      <xdr:nvSpPr>
        <xdr:cNvPr id="575" name="テキスト ボックス 574"/>
        <xdr:cNvSpPr txBox="1"/>
      </xdr:nvSpPr>
      <xdr:spPr>
        <a:xfrm>
          <a:off x="14292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107231</xdr:rowOff>
    </xdr:from>
    <xdr:to>
      <xdr:col>71</xdr:col>
      <xdr:colOff>177800</xdr:colOff>
      <xdr:row>57</xdr:row>
      <xdr:rowOff>132270</xdr:rowOff>
    </xdr:to>
    <xdr:cxnSp macro="">
      <xdr:nvCxnSpPr>
        <xdr:cNvPr id="576" name="直線コネクタ 575"/>
        <xdr:cNvCxnSpPr/>
      </xdr:nvCxnSpPr>
      <xdr:spPr>
        <a:xfrm flipV="1">
          <a:off x="12814300" y="9879881"/>
          <a:ext cx="889000" cy="2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162385</xdr:rowOff>
    </xdr:from>
    <xdr:ext cx="599010" cy="259045"/>
    <xdr:sp macro="" textlink="">
      <xdr:nvSpPr>
        <xdr:cNvPr id="578" name="テキスト ボックス 577"/>
        <xdr:cNvSpPr txBox="1"/>
      </xdr:nvSpPr>
      <xdr:spPr>
        <a:xfrm>
          <a:off x="13403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147281</xdr:rowOff>
    </xdr:from>
    <xdr:to>
      <xdr:col>67</xdr:col>
      <xdr:colOff>101600</xdr:colOff>
      <xdr:row>58</xdr:row>
      <xdr:rowOff>77431</xdr:rowOff>
    </xdr:to>
    <xdr:sp macro="" textlink="">
      <xdr:nvSpPr>
        <xdr:cNvPr id="579" name="フローチャート: 判断 578"/>
        <xdr:cNvSpPr/>
      </xdr:nvSpPr>
      <xdr:spPr>
        <a:xfrm>
          <a:off x="12763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68558</xdr:rowOff>
    </xdr:from>
    <xdr:ext cx="534377" cy="259045"/>
    <xdr:sp macro="" textlink="">
      <xdr:nvSpPr>
        <xdr:cNvPr id="580" name="テキスト ボックス 579"/>
        <xdr:cNvSpPr txBox="1"/>
      </xdr:nvSpPr>
      <xdr:spPr>
        <a:xfrm>
          <a:off x="12547111" y="100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21459</xdr:rowOff>
    </xdr:from>
    <xdr:to>
      <xdr:col>85</xdr:col>
      <xdr:colOff>177800</xdr:colOff>
      <xdr:row>57</xdr:row>
      <xdr:rowOff>123059</xdr:rowOff>
    </xdr:to>
    <xdr:sp macro="" textlink="">
      <xdr:nvSpPr>
        <xdr:cNvPr id="586" name="楕円 585"/>
        <xdr:cNvSpPr/>
      </xdr:nvSpPr>
      <xdr:spPr>
        <a:xfrm>
          <a:off x="16268700" y="979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44336</xdr:rowOff>
    </xdr:from>
    <xdr:ext cx="599010" cy="259045"/>
    <xdr:sp macro="" textlink="">
      <xdr:nvSpPr>
        <xdr:cNvPr id="587" name="教育費該当値テキスト"/>
        <xdr:cNvSpPr txBox="1"/>
      </xdr:nvSpPr>
      <xdr:spPr>
        <a:xfrm>
          <a:off x="16370300" y="964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90715</xdr:rowOff>
    </xdr:from>
    <xdr:to>
      <xdr:col>81</xdr:col>
      <xdr:colOff>101600</xdr:colOff>
      <xdr:row>57</xdr:row>
      <xdr:rowOff>20865</xdr:rowOff>
    </xdr:to>
    <xdr:sp macro="" textlink="">
      <xdr:nvSpPr>
        <xdr:cNvPr id="588" name="楕円 587"/>
        <xdr:cNvSpPr/>
      </xdr:nvSpPr>
      <xdr:spPr>
        <a:xfrm>
          <a:off x="15430500" y="969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37392</xdr:rowOff>
    </xdr:from>
    <xdr:ext cx="599010" cy="259045"/>
    <xdr:sp macro="" textlink="">
      <xdr:nvSpPr>
        <xdr:cNvPr id="589" name="テキスト ボックス 588"/>
        <xdr:cNvSpPr txBox="1"/>
      </xdr:nvSpPr>
      <xdr:spPr>
        <a:xfrm>
          <a:off x="15181795" y="946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166228</xdr:rowOff>
    </xdr:from>
    <xdr:to>
      <xdr:col>76</xdr:col>
      <xdr:colOff>165100</xdr:colOff>
      <xdr:row>57</xdr:row>
      <xdr:rowOff>96378</xdr:rowOff>
    </xdr:to>
    <xdr:sp macro="" textlink="">
      <xdr:nvSpPr>
        <xdr:cNvPr id="590" name="楕円 589"/>
        <xdr:cNvSpPr/>
      </xdr:nvSpPr>
      <xdr:spPr>
        <a:xfrm>
          <a:off x="14541500" y="976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112905</xdr:rowOff>
    </xdr:from>
    <xdr:ext cx="599010" cy="259045"/>
    <xdr:sp macro="" textlink="">
      <xdr:nvSpPr>
        <xdr:cNvPr id="591" name="テキスト ボックス 590"/>
        <xdr:cNvSpPr txBox="1"/>
      </xdr:nvSpPr>
      <xdr:spPr>
        <a:xfrm>
          <a:off x="14292795" y="954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56431</xdr:rowOff>
    </xdr:from>
    <xdr:to>
      <xdr:col>72</xdr:col>
      <xdr:colOff>38100</xdr:colOff>
      <xdr:row>57</xdr:row>
      <xdr:rowOff>158031</xdr:rowOff>
    </xdr:to>
    <xdr:sp macro="" textlink="">
      <xdr:nvSpPr>
        <xdr:cNvPr id="592" name="楕円 591"/>
        <xdr:cNvSpPr/>
      </xdr:nvSpPr>
      <xdr:spPr>
        <a:xfrm>
          <a:off x="13652500" y="982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3108</xdr:rowOff>
    </xdr:from>
    <xdr:ext cx="599010" cy="259045"/>
    <xdr:sp macro="" textlink="">
      <xdr:nvSpPr>
        <xdr:cNvPr id="593" name="テキスト ボックス 592"/>
        <xdr:cNvSpPr txBox="1"/>
      </xdr:nvSpPr>
      <xdr:spPr>
        <a:xfrm>
          <a:off x="13403795" y="9604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81470</xdr:rowOff>
    </xdr:from>
    <xdr:to>
      <xdr:col>67</xdr:col>
      <xdr:colOff>101600</xdr:colOff>
      <xdr:row>58</xdr:row>
      <xdr:rowOff>11620</xdr:rowOff>
    </xdr:to>
    <xdr:sp macro="" textlink="">
      <xdr:nvSpPr>
        <xdr:cNvPr id="594" name="楕円 593"/>
        <xdr:cNvSpPr/>
      </xdr:nvSpPr>
      <xdr:spPr>
        <a:xfrm>
          <a:off x="12763500" y="985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28147</xdr:rowOff>
    </xdr:from>
    <xdr:ext cx="599010" cy="259045"/>
    <xdr:sp macro="" textlink="">
      <xdr:nvSpPr>
        <xdr:cNvPr id="595" name="テキスト ボックス 594"/>
        <xdr:cNvSpPr txBox="1"/>
      </xdr:nvSpPr>
      <xdr:spPr>
        <a:xfrm>
          <a:off x="12514795" y="962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42354</xdr:rowOff>
    </xdr:from>
    <xdr:to>
      <xdr:col>85</xdr:col>
      <xdr:colOff>127000</xdr:colOff>
      <xdr:row>79</xdr:row>
      <xdr:rowOff>44450</xdr:rowOff>
    </xdr:to>
    <xdr:cxnSp macro="">
      <xdr:nvCxnSpPr>
        <xdr:cNvPr id="624" name="直線コネクタ 623"/>
        <xdr:cNvCxnSpPr/>
      </xdr:nvCxnSpPr>
      <xdr:spPr>
        <a:xfrm>
          <a:off x="15481300" y="13586904"/>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42354</xdr:rowOff>
    </xdr:from>
    <xdr:to>
      <xdr:col>81</xdr:col>
      <xdr:colOff>50800</xdr:colOff>
      <xdr:row>79</xdr:row>
      <xdr:rowOff>44450</xdr:rowOff>
    </xdr:to>
    <xdr:cxnSp macro="">
      <xdr:nvCxnSpPr>
        <xdr:cNvPr id="627" name="直線コネクタ 626"/>
        <xdr:cNvCxnSpPr/>
      </xdr:nvCxnSpPr>
      <xdr:spPr>
        <a:xfrm flipV="1">
          <a:off x="14592300" y="13586904"/>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144156</xdr:rowOff>
    </xdr:from>
    <xdr:to>
      <xdr:col>67</xdr:col>
      <xdr:colOff>101600</xdr:colOff>
      <xdr:row>79</xdr:row>
      <xdr:rowOff>74306</xdr:rowOff>
    </xdr:to>
    <xdr:sp macro="" textlink="">
      <xdr:nvSpPr>
        <xdr:cNvPr id="636" name="フローチャート: 判断 635"/>
        <xdr:cNvSpPr/>
      </xdr:nvSpPr>
      <xdr:spPr>
        <a:xfrm>
          <a:off x="12763500" y="13517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90833</xdr:rowOff>
    </xdr:from>
    <xdr:ext cx="534377" cy="259045"/>
    <xdr:sp macro="" textlink="">
      <xdr:nvSpPr>
        <xdr:cNvPr id="637" name="テキスト ボックス 636"/>
        <xdr:cNvSpPr txBox="1"/>
      </xdr:nvSpPr>
      <xdr:spPr>
        <a:xfrm>
          <a:off x="12547111" y="1329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249299" cy="259045"/>
    <xdr:sp macro="" textlink="">
      <xdr:nvSpPr>
        <xdr:cNvPr id="644" name="災害復旧費該当値テキスト"/>
        <xdr:cNvSpPr txBox="1"/>
      </xdr:nvSpPr>
      <xdr:spPr>
        <a:xfrm>
          <a:off x="16370300" y="13484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163004</xdr:rowOff>
    </xdr:from>
    <xdr:to>
      <xdr:col>81</xdr:col>
      <xdr:colOff>101600</xdr:colOff>
      <xdr:row>79</xdr:row>
      <xdr:rowOff>93154</xdr:rowOff>
    </xdr:to>
    <xdr:sp macro="" textlink="">
      <xdr:nvSpPr>
        <xdr:cNvPr id="645" name="楕円 644"/>
        <xdr:cNvSpPr/>
      </xdr:nvSpPr>
      <xdr:spPr>
        <a:xfrm>
          <a:off x="15430500" y="135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84281</xdr:rowOff>
    </xdr:from>
    <xdr:ext cx="469744" cy="259045"/>
    <xdr:sp macro="" textlink="">
      <xdr:nvSpPr>
        <xdr:cNvPr id="646" name="テキスト ボックス 645"/>
        <xdr:cNvSpPr txBox="1"/>
      </xdr:nvSpPr>
      <xdr:spPr>
        <a:xfrm>
          <a:off x="15246428" y="1362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159741</xdr:rowOff>
    </xdr:from>
    <xdr:to>
      <xdr:col>85</xdr:col>
      <xdr:colOff>127000</xdr:colOff>
      <xdr:row>97</xdr:row>
      <xdr:rowOff>47758</xdr:rowOff>
    </xdr:to>
    <xdr:cxnSp macro="">
      <xdr:nvCxnSpPr>
        <xdr:cNvPr id="681" name="直線コネクタ 680"/>
        <xdr:cNvCxnSpPr/>
      </xdr:nvCxnSpPr>
      <xdr:spPr>
        <a:xfrm flipV="1">
          <a:off x="15481300" y="16618941"/>
          <a:ext cx="838200" cy="5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2" name="公債費平均値テキスト"/>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47758</xdr:rowOff>
    </xdr:from>
    <xdr:to>
      <xdr:col>81</xdr:col>
      <xdr:colOff>50800</xdr:colOff>
      <xdr:row>97</xdr:row>
      <xdr:rowOff>116413</xdr:rowOff>
    </xdr:to>
    <xdr:cxnSp macro="">
      <xdr:nvCxnSpPr>
        <xdr:cNvPr id="684" name="直線コネクタ 683"/>
        <xdr:cNvCxnSpPr/>
      </xdr:nvCxnSpPr>
      <xdr:spPr>
        <a:xfrm flipV="1">
          <a:off x="14592300" y="16678408"/>
          <a:ext cx="889000" cy="6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6" name="テキスト ボックス 685"/>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113133</xdr:rowOff>
    </xdr:from>
    <xdr:to>
      <xdr:col>76</xdr:col>
      <xdr:colOff>114300</xdr:colOff>
      <xdr:row>97</xdr:row>
      <xdr:rowOff>116413</xdr:rowOff>
    </xdr:to>
    <xdr:cxnSp macro="">
      <xdr:nvCxnSpPr>
        <xdr:cNvPr id="687" name="直線コネクタ 686"/>
        <xdr:cNvCxnSpPr/>
      </xdr:nvCxnSpPr>
      <xdr:spPr>
        <a:xfrm>
          <a:off x="13703300" y="16743783"/>
          <a:ext cx="889000" cy="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113133</xdr:rowOff>
    </xdr:from>
    <xdr:to>
      <xdr:col>71</xdr:col>
      <xdr:colOff>177800</xdr:colOff>
      <xdr:row>97</xdr:row>
      <xdr:rowOff>152144</xdr:rowOff>
    </xdr:to>
    <xdr:cxnSp macro="">
      <xdr:nvCxnSpPr>
        <xdr:cNvPr id="690" name="直線コネクタ 689"/>
        <xdr:cNvCxnSpPr/>
      </xdr:nvCxnSpPr>
      <xdr:spPr>
        <a:xfrm flipV="1">
          <a:off x="12814300" y="16743783"/>
          <a:ext cx="889000" cy="3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124192</xdr:rowOff>
    </xdr:from>
    <xdr:to>
      <xdr:col>67</xdr:col>
      <xdr:colOff>101600</xdr:colOff>
      <xdr:row>98</xdr:row>
      <xdr:rowOff>54342</xdr:rowOff>
    </xdr:to>
    <xdr:sp macro="" textlink="">
      <xdr:nvSpPr>
        <xdr:cNvPr id="693" name="フローチャート: 判断 692"/>
        <xdr:cNvSpPr/>
      </xdr:nvSpPr>
      <xdr:spPr>
        <a:xfrm>
          <a:off x="12763500" y="1675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45469</xdr:rowOff>
    </xdr:from>
    <xdr:ext cx="599010" cy="259045"/>
    <xdr:sp macro="" textlink="">
      <xdr:nvSpPr>
        <xdr:cNvPr id="694" name="テキスト ボックス 693"/>
        <xdr:cNvSpPr txBox="1"/>
      </xdr:nvSpPr>
      <xdr:spPr>
        <a:xfrm>
          <a:off x="12514795" y="1684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108941</xdr:rowOff>
    </xdr:from>
    <xdr:to>
      <xdr:col>85</xdr:col>
      <xdr:colOff>177800</xdr:colOff>
      <xdr:row>97</xdr:row>
      <xdr:rowOff>39091</xdr:rowOff>
    </xdr:to>
    <xdr:sp macro="" textlink="">
      <xdr:nvSpPr>
        <xdr:cNvPr id="700" name="楕円 699"/>
        <xdr:cNvSpPr/>
      </xdr:nvSpPr>
      <xdr:spPr>
        <a:xfrm>
          <a:off x="16268700" y="1656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131818</xdr:rowOff>
    </xdr:from>
    <xdr:ext cx="599010" cy="259045"/>
    <xdr:sp macro="" textlink="">
      <xdr:nvSpPr>
        <xdr:cNvPr id="701" name="公債費該当値テキスト"/>
        <xdr:cNvSpPr txBox="1"/>
      </xdr:nvSpPr>
      <xdr:spPr>
        <a:xfrm>
          <a:off x="16370300" y="1641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168408</xdr:rowOff>
    </xdr:from>
    <xdr:to>
      <xdr:col>81</xdr:col>
      <xdr:colOff>101600</xdr:colOff>
      <xdr:row>97</xdr:row>
      <xdr:rowOff>98558</xdr:rowOff>
    </xdr:to>
    <xdr:sp macro="" textlink="">
      <xdr:nvSpPr>
        <xdr:cNvPr id="702" name="楕円 701"/>
        <xdr:cNvSpPr/>
      </xdr:nvSpPr>
      <xdr:spPr>
        <a:xfrm>
          <a:off x="15430500" y="16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115085</xdr:rowOff>
    </xdr:from>
    <xdr:ext cx="599010" cy="259045"/>
    <xdr:sp macro="" textlink="">
      <xdr:nvSpPr>
        <xdr:cNvPr id="703" name="テキスト ボックス 702"/>
        <xdr:cNvSpPr txBox="1"/>
      </xdr:nvSpPr>
      <xdr:spPr>
        <a:xfrm>
          <a:off x="15181795" y="1640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65613</xdr:rowOff>
    </xdr:from>
    <xdr:to>
      <xdr:col>76</xdr:col>
      <xdr:colOff>165100</xdr:colOff>
      <xdr:row>97</xdr:row>
      <xdr:rowOff>167213</xdr:rowOff>
    </xdr:to>
    <xdr:sp macro="" textlink="">
      <xdr:nvSpPr>
        <xdr:cNvPr id="704" name="楕円 703"/>
        <xdr:cNvSpPr/>
      </xdr:nvSpPr>
      <xdr:spPr>
        <a:xfrm>
          <a:off x="14541500" y="1669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158340</xdr:rowOff>
    </xdr:from>
    <xdr:ext cx="599010" cy="259045"/>
    <xdr:sp macro="" textlink="">
      <xdr:nvSpPr>
        <xdr:cNvPr id="705" name="テキスト ボックス 704"/>
        <xdr:cNvSpPr txBox="1"/>
      </xdr:nvSpPr>
      <xdr:spPr>
        <a:xfrm>
          <a:off x="14292795" y="1678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62333</xdr:rowOff>
    </xdr:from>
    <xdr:to>
      <xdr:col>72</xdr:col>
      <xdr:colOff>38100</xdr:colOff>
      <xdr:row>97</xdr:row>
      <xdr:rowOff>163933</xdr:rowOff>
    </xdr:to>
    <xdr:sp macro="" textlink="">
      <xdr:nvSpPr>
        <xdr:cNvPr id="706" name="楕円 705"/>
        <xdr:cNvSpPr/>
      </xdr:nvSpPr>
      <xdr:spPr>
        <a:xfrm>
          <a:off x="13652500" y="1669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155060</xdr:rowOff>
    </xdr:from>
    <xdr:ext cx="599010" cy="259045"/>
    <xdr:sp macro="" textlink="">
      <xdr:nvSpPr>
        <xdr:cNvPr id="707" name="テキスト ボックス 706"/>
        <xdr:cNvSpPr txBox="1"/>
      </xdr:nvSpPr>
      <xdr:spPr>
        <a:xfrm>
          <a:off x="13403795" y="1678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101344</xdr:rowOff>
    </xdr:from>
    <xdr:to>
      <xdr:col>67</xdr:col>
      <xdr:colOff>101600</xdr:colOff>
      <xdr:row>98</xdr:row>
      <xdr:rowOff>31494</xdr:rowOff>
    </xdr:to>
    <xdr:sp macro="" textlink="">
      <xdr:nvSpPr>
        <xdr:cNvPr id="708" name="楕円 707"/>
        <xdr:cNvSpPr/>
      </xdr:nvSpPr>
      <xdr:spPr>
        <a:xfrm>
          <a:off x="12763500" y="1673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48021</xdr:rowOff>
    </xdr:from>
    <xdr:ext cx="599010" cy="259045"/>
    <xdr:sp macro="" textlink="">
      <xdr:nvSpPr>
        <xdr:cNvPr id="709" name="テキスト ボックス 708"/>
        <xdr:cNvSpPr txBox="1"/>
      </xdr:nvSpPr>
      <xdr:spPr>
        <a:xfrm>
          <a:off x="12514795" y="1650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153848</xdr:rowOff>
    </xdr:from>
    <xdr:to>
      <xdr:col>98</xdr:col>
      <xdr:colOff>38100</xdr:colOff>
      <xdr:row>39</xdr:row>
      <xdr:rowOff>83998</xdr:rowOff>
    </xdr:to>
    <xdr:sp macro="" textlink="">
      <xdr:nvSpPr>
        <xdr:cNvPr id="750" name="フローチャート: 判断 749"/>
        <xdr:cNvSpPr/>
      </xdr:nvSpPr>
      <xdr:spPr>
        <a:xfrm>
          <a:off x="18605500" y="66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100525</xdr:rowOff>
    </xdr:from>
    <xdr:ext cx="378565" cy="259045"/>
    <xdr:sp macro="" textlink="">
      <xdr:nvSpPr>
        <xdr:cNvPr id="751" name="テキスト ボックス 750"/>
        <xdr:cNvSpPr txBox="1"/>
      </xdr:nvSpPr>
      <xdr:spPr>
        <a:xfrm>
          <a:off x="18467017" y="64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議会費は、ほぼ横ばいである。総務費は、まちなか再生事業の増等により</a:t>
          </a:r>
          <a:r>
            <a:rPr kumimoji="1" lang="ja-JP" altLang="en-US" sz="1100">
              <a:solidFill>
                <a:schemeClr val="dk1"/>
              </a:solidFill>
              <a:effectLst/>
              <a:latin typeface="+mn-lt"/>
              <a:ea typeface="+mn-ea"/>
              <a:cs typeface="+mn-cs"/>
            </a:rPr>
            <a:t>類似団体を上回っている</a:t>
          </a:r>
          <a:r>
            <a:rPr kumimoji="1" lang="ja-JP" altLang="ja-JP" sz="1100">
              <a:solidFill>
                <a:schemeClr val="dk1"/>
              </a:solidFill>
              <a:effectLst/>
              <a:latin typeface="+mn-lt"/>
              <a:ea typeface="+mn-ea"/>
              <a:cs typeface="+mn-cs"/>
            </a:rPr>
            <a:t>。民生費は、</a:t>
          </a:r>
          <a:r>
            <a:rPr kumimoji="1" lang="ja-JP" altLang="en-US" sz="1100">
              <a:solidFill>
                <a:schemeClr val="dk1"/>
              </a:solidFill>
              <a:effectLst/>
              <a:latin typeface="+mn-lt"/>
              <a:ea typeface="+mn-ea"/>
              <a:cs typeface="+mn-cs"/>
            </a:rPr>
            <a:t>低所得世帯支援給付金</a:t>
          </a:r>
          <a:r>
            <a:rPr kumimoji="1" lang="ja-JP" altLang="ja-JP" sz="1100">
              <a:solidFill>
                <a:schemeClr val="dk1"/>
              </a:solidFill>
              <a:effectLst/>
              <a:latin typeface="+mn-lt"/>
              <a:ea typeface="+mn-ea"/>
              <a:cs typeface="+mn-cs"/>
            </a:rPr>
            <a:t>事業の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等により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した。衛生費は、一般廃棄物最終処分場施設管理経費の増により増加した。農林水産業費は、</a:t>
          </a:r>
          <a:r>
            <a:rPr kumimoji="1" lang="ja-JP" altLang="en-US" sz="1100">
              <a:solidFill>
                <a:schemeClr val="dk1"/>
              </a:solidFill>
              <a:effectLst/>
              <a:latin typeface="+mn-lt"/>
              <a:ea typeface="+mn-ea"/>
              <a:cs typeface="+mn-cs"/>
            </a:rPr>
            <a:t>産地生産基盤パワーアップ</a:t>
          </a:r>
          <a:r>
            <a:rPr kumimoji="1" lang="ja-JP" altLang="ja-JP" sz="1100">
              <a:solidFill>
                <a:schemeClr val="dk1"/>
              </a:solidFill>
              <a:effectLst/>
              <a:latin typeface="+mn-lt"/>
              <a:ea typeface="+mn-ea"/>
              <a:cs typeface="+mn-cs"/>
            </a:rPr>
            <a:t>事業の増等により増加した。商工費は</a:t>
          </a:r>
          <a:r>
            <a:rPr kumimoji="1" lang="ja-JP" altLang="en-US" sz="1100">
              <a:solidFill>
                <a:schemeClr val="dk1"/>
              </a:solidFill>
              <a:effectLst/>
              <a:latin typeface="+mn-lt"/>
              <a:ea typeface="+mn-ea"/>
              <a:cs typeface="+mn-cs"/>
            </a:rPr>
            <a:t>河岸公園施設整備事業</a:t>
          </a:r>
          <a:r>
            <a:rPr kumimoji="1" lang="ja-JP" altLang="ja-JP" sz="1100">
              <a:solidFill>
                <a:schemeClr val="dk1"/>
              </a:solidFill>
              <a:effectLst/>
              <a:latin typeface="+mn-lt"/>
              <a:ea typeface="+mn-ea"/>
              <a:cs typeface="+mn-cs"/>
            </a:rPr>
            <a:t>の増により増加した。土木費は、</a:t>
          </a:r>
          <a:r>
            <a:rPr kumimoji="1" lang="ja-JP" altLang="en-US" sz="1100">
              <a:solidFill>
                <a:schemeClr val="dk1"/>
              </a:solidFill>
              <a:effectLst/>
              <a:latin typeface="+mn-lt"/>
              <a:ea typeface="+mn-ea"/>
              <a:cs typeface="+mn-cs"/>
            </a:rPr>
            <a:t>町営住宅管理経費</a:t>
          </a:r>
          <a:r>
            <a:rPr kumimoji="1" lang="ja-JP" altLang="ja-JP" sz="1100">
              <a:solidFill>
                <a:schemeClr val="dk1"/>
              </a:solidFill>
              <a:effectLst/>
              <a:latin typeface="+mn-lt"/>
              <a:ea typeface="+mn-ea"/>
              <a:cs typeface="+mn-cs"/>
            </a:rPr>
            <a:t>などにより増加した。消防費は、</a:t>
          </a:r>
          <a:r>
            <a:rPr kumimoji="1" lang="ja-JP" altLang="en-US" sz="1100">
              <a:solidFill>
                <a:schemeClr val="dk1"/>
              </a:solidFill>
              <a:effectLst/>
              <a:latin typeface="+mn-lt"/>
              <a:ea typeface="+mn-ea"/>
              <a:cs typeface="+mn-cs"/>
            </a:rPr>
            <a:t>消防総務費</a:t>
          </a:r>
          <a:r>
            <a:rPr kumimoji="1" lang="ja-JP" altLang="ja-JP" sz="1100">
              <a:solidFill>
                <a:schemeClr val="dk1"/>
              </a:solidFill>
              <a:effectLst/>
              <a:latin typeface="+mn-lt"/>
              <a:ea typeface="+mn-ea"/>
              <a:cs typeface="+mn-cs"/>
            </a:rPr>
            <a:t>の減により減少した。教育費は、</a:t>
          </a:r>
          <a:r>
            <a:rPr kumimoji="1" lang="ja-JP" altLang="en-US" sz="1100">
              <a:solidFill>
                <a:schemeClr val="dk1"/>
              </a:solidFill>
              <a:effectLst/>
              <a:latin typeface="+mn-lt"/>
              <a:ea typeface="+mn-ea"/>
              <a:cs typeface="+mn-cs"/>
            </a:rPr>
            <a:t>小学校施設整備事業の減</a:t>
          </a:r>
          <a:r>
            <a:rPr kumimoji="1" lang="ja-JP" altLang="ja-JP" sz="1100">
              <a:solidFill>
                <a:schemeClr val="dk1"/>
              </a:solidFill>
              <a:effectLst/>
              <a:latin typeface="+mn-lt"/>
              <a:ea typeface="+mn-ea"/>
              <a:cs typeface="+mn-cs"/>
            </a:rPr>
            <a:t>などにより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した。災害復旧費は、河川の災害復旧</a:t>
          </a:r>
          <a:r>
            <a:rPr kumimoji="1" lang="ja-JP" altLang="en-US" sz="1100">
              <a:solidFill>
                <a:schemeClr val="dk1"/>
              </a:solidFill>
              <a:effectLst/>
              <a:latin typeface="+mn-lt"/>
              <a:ea typeface="+mn-ea"/>
              <a:cs typeface="+mn-cs"/>
            </a:rPr>
            <a:t>の減により減少</a:t>
          </a:r>
          <a:r>
            <a:rPr kumimoji="1" lang="ja-JP" altLang="ja-JP" sz="1100">
              <a:solidFill>
                <a:schemeClr val="dk1"/>
              </a:solidFill>
              <a:effectLst/>
              <a:latin typeface="+mn-lt"/>
              <a:ea typeface="+mn-ea"/>
              <a:cs typeface="+mn-cs"/>
            </a:rPr>
            <a:t>した。公債費は、繰上償還額の増等により増加した。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北海道津別町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国の経済対策関連補正予算等により、基金取り崩しを抑制できたこともあり、実質収支額及び実質単年度収支は黒字となった。しかし、今後も、普通交付税を含めた一般財源の確保が厳しい状況となる見込みであり、財政調整基金を始めとする各種基金の運用による財政運営が求められ、注視し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北海道津別町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連結実質赤字比率については、</a:t>
          </a:r>
          <a:r>
            <a:rPr kumimoji="1" lang="en-US" altLang="ja-JP" sz="1100">
              <a:solidFill>
                <a:schemeClr val="dk1"/>
              </a:solidFill>
              <a:effectLst/>
              <a:latin typeface="+mn-lt"/>
              <a:ea typeface="+mn-ea"/>
              <a:cs typeface="+mn-cs"/>
            </a:rPr>
            <a:t>H20</a:t>
          </a:r>
          <a:r>
            <a:rPr kumimoji="1" lang="ja-JP" altLang="ja-JP" sz="1100">
              <a:solidFill>
                <a:schemeClr val="dk1"/>
              </a:solidFill>
              <a:effectLst/>
              <a:latin typeface="+mn-lt"/>
              <a:ea typeface="+mn-ea"/>
              <a:cs typeface="+mn-cs"/>
            </a:rPr>
            <a:t>より全会計において黒字であり赤字比率はない。しかしながら、一般会計からの基準外繰出金を行わないよう健全な財政運営を行う必要がある。また、一般会計においても実質収支比率同様に今後は、普通交付税を含めた一般財源の確保が厳しい状況となる見込みであり、財政調整基金を始めとする各種基金の運用による財政運営が求められるため注視し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北海道津別町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実質公債費比率は、建設事業による地方債の増により平成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年度から上昇に転じており、令和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ついては減少したものの、今後においても大型事業が続き上昇が見込まれるため、臨時財政対策債や過疎対策事業債など財政運営に有利な地方債の発行に努め、実質公債費比率の分子となる額の増加を抑え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満期一括償還地方債の償還財源としての積立はない。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北海道津別町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財政調整基金及び減債基金等の積立による充当可能基金等により平成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年度以降は将来負担比率は生じていない。今後も地方債発行の抑制や基金の運用の適正化に努めマイナス比率の確保に努める。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北海道津別町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基金は、災害に対する備えや、老朽化する施設の改修・改築に対する備えとして、経費の削減や使用料等の見直し、職員の採用抑制や投資的建設事業を抑制しながら、将来の財政需要に備え積み立てを行っているが、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年度は基金全体として減少した。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についても、災害に対する備えや、老朽化する施設の改修・改築等の維持補修費は、年々増大していくものと想定されるため、引き続き経費の節減や投資的建設事業費の抑制を図りながら、積み立てを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地域振興基金は、町の地域振興のために、自ら考え自ら実践する事業で、人づくりむらおこし産業振興や、その他各般に亘る地域振興事業の財源に充てるものです。公共施設等整備基金は、町が設置する公共施設や設備の整備に要する経費の財源に充てるものです。病院施設整備基金は、地域住民が安心して暮らせる医療体制確保のため、町内の病院施設の整備に要する経費の財源に充てるものです。</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地域振興基金は地域医療維持助成等の増により、取り崩しが増加し減少した。公共施設等整備基金は老朽化施設の改修等</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減少している。国営農地再編整備事業負担金支払基金は、国営農地再編整備事業の終了時に支払う負担金の財源として、病院施設整備基金は、将来の民間病院施設の建替を見据えた補助金の財源として積み立てをし、増加し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今後について、地域振興基金は、町の施策により取り崩しが多くなると想定されることから、優先的に積み立てを行う。国営農地再編整備事業負担金支払基金は、令和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年まで積み立てを継続する。また、町民が安心して暮らせる医療体制の確保のため、病院施設整備基金も継続して積み立てを行っていく。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財政調整基金は、年度間の財源調整や、一般財源不足時に対応するための基金として積み立てをしているが、令和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年度は積み立て額よりも取り崩し額が</a:t>
          </a:r>
          <a:r>
            <a:rPr kumimoji="1" lang="ja-JP" altLang="en-US" sz="1100">
              <a:solidFill>
                <a:schemeClr val="dk1"/>
              </a:solidFill>
              <a:effectLst/>
              <a:latin typeface="+mn-lt"/>
              <a:ea typeface="+mn-ea"/>
              <a:cs typeface="+mn-cs"/>
            </a:rPr>
            <a:t>多く</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今後についても、年度間の財源調整や一般財源として積み立てを継続するが、物価高騰等の影響で取り崩し額の増えることが避けられない状況から、減少が見込まれる。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減債基金は、町債の一括繰上償還や、著しく多額となる年度などの償還財源として積み立てをしており、令和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年度は１件の繰上償還を行い減少している。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今後についても、町債の一括繰上償還等への財源として積み立てをしていく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8082377</v>
      </c>
      <c r="BO4" s="371"/>
      <c r="BP4" s="371"/>
      <c r="BQ4" s="371"/>
      <c r="BR4" s="371"/>
      <c r="BS4" s="371"/>
      <c r="BT4" s="371"/>
      <c r="BU4" s="372"/>
      <c r="BV4" s="370">
        <v>8654093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5.2</v>
      </c>
      <c r="CU4" s="377"/>
      <c r="CV4" s="377"/>
      <c r="CW4" s="377"/>
      <c r="CX4" s="377"/>
      <c r="CY4" s="377"/>
      <c r="CZ4" s="377"/>
      <c r="DA4" s="378"/>
      <c r="DB4" s="376">
        <v>5.8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7873642</v>
      </c>
      <c r="BO5" s="408"/>
      <c r="BP5" s="408"/>
      <c r="BQ5" s="408"/>
      <c r="BR5" s="408"/>
      <c r="BS5" s="408"/>
      <c r="BT5" s="408"/>
      <c r="BU5" s="409"/>
      <c r="BV5" s="407">
        <v>8441677</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83.7</v>
      </c>
      <c r="CU5" s="405"/>
      <c r="CV5" s="405"/>
      <c r="CW5" s="405"/>
      <c r="CX5" s="405"/>
      <c r="CY5" s="405"/>
      <c r="CZ5" s="405"/>
      <c r="DA5" s="406"/>
      <c r="DB5" s="404">
        <v>82.1</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208735</v>
      </c>
      <c r="BO6" s="408"/>
      <c r="BP6" s="408"/>
      <c r="BQ6" s="408"/>
      <c r="BR6" s="408"/>
      <c r="BS6" s="408"/>
      <c r="BT6" s="408"/>
      <c r="BU6" s="409"/>
      <c r="BV6" s="407">
        <v>212416</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84</v>
      </c>
      <c r="CU6" s="445"/>
      <c r="CV6" s="445"/>
      <c r="CW6" s="445"/>
      <c r="CX6" s="445"/>
      <c r="CY6" s="445"/>
      <c r="CZ6" s="445"/>
      <c r="DA6" s="446"/>
      <c r="DB6" s="444">
        <v>82.8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19150</v>
      </c>
      <c r="BO7" s="408"/>
      <c r="BP7" s="408"/>
      <c r="BQ7" s="408"/>
      <c r="BR7" s="408"/>
      <c r="BS7" s="408"/>
      <c r="BT7" s="408"/>
      <c r="BU7" s="409"/>
      <c r="BV7" s="407">
        <v>2003</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3617843</v>
      </c>
      <c r="CU7" s="408"/>
      <c r="CV7" s="408"/>
      <c r="CW7" s="408"/>
      <c r="CX7" s="408"/>
      <c r="CY7" s="408"/>
      <c r="CZ7" s="408"/>
      <c r="DA7" s="409"/>
      <c r="DB7" s="407">
        <v>3624823</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189585</v>
      </c>
      <c r="BO8" s="408"/>
      <c r="BP8" s="408"/>
      <c r="BQ8" s="408"/>
      <c r="BR8" s="408"/>
      <c r="BS8" s="408"/>
      <c r="BT8" s="408"/>
      <c r="BU8" s="409"/>
      <c r="BV8" s="407">
        <v>210413</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v>
      </c>
      <c r="CU8" s="448"/>
      <c r="CV8" s="448"/>
      <c r="CW8" s="448"/>
      <c r="CX8" s="448"/>
      <c r="CY8" s="448"/>
      <c r="CZ8" s="448"/>
      <c r="DA8" s="449"/>
      <c r="DB8" s="447">
        <v>0.2</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4373</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-20828</v>
      </c>
      <c r="BO9" s="408"/>
      <c r="BP9" s="408"/>
      <c r="BQ9" s="408"/>
      <c r="BR9" s="408"/>
      <c r="BS9" s="408"/>
      <c r="BT9" s="408"/>
      <c r="BU9" s="409"/>
      <c r="BV9" s="407">
        <v>35367</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17</v>
      </c>
      <c r="CU9" s="405"/>
      <c r="CV9" s="405"/>
      <c r="CW9" s="405"/>
      <c r="CX9" s="405"/>
      <c r="CY9" s="405"/>
      <c r="CZ9" s="405"/>
      <c r="DA9" s="406"/>
      <c r="DB9" s="404">
        <v>14.1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5008</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451445</v>
      </c>
      <c r="BO10" s="408"/>
      <c r="BP10" s="408"/>
      <c r="BQ10" s="408"/>
      <c r="BR10" s="408"/>
      <c r="BS10" s="408"/>
      <c r="BT10" s="408"/>
      <c r="BU10" s="409"/>
      <c r="BV10" s="407">
        <v>465219</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255023</v>
      </c>
      <c r="BO11" s="408"/>
      <c r="BP11" s="408"/>
      <c r="BQ11" s="408"/>
      <c r="BR11" s="408"/>
      <c r="BS11" s="408"/>
      <c r="BT11" s="408"/>
      <c r="BU11" s="409"/>
      <c r="BV11" s="407">
        <v>138240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4100</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452554</v>
      </c>
      <c r="BO12" s="408"/>
      <c r="BP12" s="408"/>
      <c r="BQ12" s="408"/>
      <c r="BR12" s="408"/>
      <c r="BS12" s="408"/>
      <c r="BT12" s="408"/>
      <c r="BU12" s="409"/>
      <c r="BV12" s="407">
        <v>315662</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4084</v>
      </c>
      <c r="S13" s="492"/>
      <c r="T13" s="492"/>
      <c r="U13" s="492"/>
      <c r="V13" s="493"/>
      <c r="W13" s="423" t="s">
        <v>131</v>
      </c>
      <c r="X13" s="424"/>
      <c r="Y13" s="424"/>
      <c r="Z13" s="424"/>
      <c r="AA13" s="424"/>
      <c r="AB13" s="414"/>
      <c r="AC13" s="458">
        <v>501</v>
      </c>
      <c r="AD13" s="459"/>
      <c r="AE13" s="459"/>
      <c r="AF13" s="459"/>
      <c r="AG13" s="501"/>
      <c r="AH13" s="458">
        <v>596</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233086</v>
      </c>
      <c r="BO13" s="408"/>
      <c r="BP13" s="408"/>
      <c r="BQ13" s="408"/>
      <c r="BR13" s="408"/>
      <c r="BS13" s="408"/>
      <c r="BT13" s="408"/>
      <c r="BU13" s="409"/>
      <c r="BV13" s="407">
        <v>323164</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5.6</v>
      </c>
      <c r="CU13" s="405"/>
      <c r="CV13" s="405"/>
      <c r="CW13" s="405"/>
      <c r="CX13" s="405"/>
      <c r="CY13" s="405"/>
      <c r="CZ13" s="405"/>
      <c r="DA13" s="406"/>
      <c r="DB13" s="404">
        <v>6.3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4211</v>
      </c>
      <c r="S14" s="492"/>
      <c r="T14" s="492"/>
      <c r="U14" s="492"/>
      <c r="V14" s="493"/>
      <c r="W14" s="397"/>
      <c r="X14" s="398"/>
      <c r="Y14" s="398"/>
      <c r="Z14" s="398"/>
      <c r="AA14" s="398"/>
      <c r="AB14" s="387"/>
      <c r="AC14" s="494">
        <v>24.8</v>
      </c>
      <c r="AD14" s="495"/>
      <c r="AE14" s="495"/>
      <c r="AF14" s="495"/>
      <c r="AG14" s="496"/>
      <c r="AH14" s="494">
        <v>25.7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4201</v>
      </c>
      <c r="S15" s="492"/>
      <c r="T15" s="492"/>
      <c r="U15" s="492"/>
      <c r="V15" s="493"/>
      <c r="W15" s="423" t="s">
        <v>137</v>
      </c>
      <c r="X15" s="424"/>
      <c r="Y15" s="424"/>
      <c r="Z15" s="424"/>
      <c r="AA15" s="424"/>
      <c r="AB15" s="414"/>
      <c r="AC15" s="458">
        <v>443</v>
      </c>
      <c r="AD15" s="459"/>
      <c r="AE15" s="459"/>
      <c r="AF15" s="459"/>
      <c r="AG15" s="501"/>
      <c r="AH15" s="458">
        <v>525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684567</v>
      </c>
      <c r="BO15" s="371"/>
      <c r="BP15" s="371"/>
      <c r="BQ15" s="371"/>
      <c r="BR15" s="371"/>
      <c r="BS15" s="371"/>
      <c r="BT15" s="371"/>
      <c r="BU15" s="372"/>
      <c r="BV15" s="370">
        <v>684273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21.9</v>
      </c>
      <c r="AD16" s="495"/>
      <c r="AE16" s="495"/>
      <c r="AF16" s="495"/>
      <c r="AG16" s="496"/>
      <c r="AH16" s="494">
        <v>22.7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3447255</v>
      </c>
      <c r="BO16" s="408"/>
      <c r="BP16" s="408"/>
      <c r="BQ16" s="408"/>
      <c r="BR16" s="408"/>
      <c r="BS16" s="408"/>
      <c r="BT16" s="408"/>
      <c r="BU16" s="409"/>
      <c r="BV16" s="407">
        <v>3437618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1078</v>
      </c>
      <c r="AD17" s="459"/>
      <c r="AE17" s="459"/>
      <c r="AF17" s="459"/>
      <c r="AG17" s="501"/>
      <c r="AH17" s="458">
        <v>1196</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841421</v>
      </c>
      <c r="BO17" s="408"/>
      <c r="BP17" s="408"/>
      <c r="BQ17" s="408"/>
      <c r="BR17" s="408"/>
      <c r="BS17" s="408"/>
      <c r="BT17" s="408"/>
      <c r="BU17" s="409"/>
      <c r="BV17" s="407">
        <v>840446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147</v>
      </c>
      <c r="C18" s="450"/>
      <c r="D18" s="450"/>
      <c r="E18" s="533"/>
      <c r="F18" s="533"/>
      <c r="G18" s="533"/>
      <c r="H18" s="533"/>
      <c r="I18" s="533"/>
      <c r="J18" s="533"/>
      <c r="K18" s="533"/>
      <c r="L18" s="534">
        <v>716.8</v>
      </c>
      <c r="M18" s="534"/>
      <c r="N18" s="534"/>
      <c r="O18" s="534"/>
      <c r="P18" s="534"/>
      <c r="Q18" s="534"/>
      <c r="R18" s="535"/>
      <c r="S18" s="535"/>
      <c r="T18" s="535"/>
      <c r="U18" s="535"/>
      <c r="V18" s="536"/>
      <c r="W18" s="425"/>
      <c r="X18" s="426"/>
      <c r="Y18" s="426"/>
      <c r="Z18" s="426"/>
      <c r="AA18" s="426"/>
      <c r="AB18" s="417"/>
      <c r="AC18" s="537">
        <v>53.3</v>
      </c>
      <c r="AD18" s="538"/>
      <c r="AE18" s="538"/>
      <c r="AF18" s="538"/>
      <c r="AG18" s="539"/>
      <c r="AH18" s="537">
        <v>51.6</v>
      </c>
      <c r="AI18" s="538"/>
      <c r="AJ18" s="538"/>
      <c r="AK18" s="538"/>
      <c r="AL18" s="540"/>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3057558</v>
      </c>
      <c r="BO18" s="408"/>
      <c r="BP18" s="408"/>
      <c r="BQ18" s="408"/>
      <c r="BR18" s="408"/>
      <c r="BS18" s="408"/>
      <c r="BT18" s="408"/>
      <c r="BU18" s="409"/>
      <c r="BV18" s="407">
        <v>2995832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149</v>
      </c>
      <c r="C19" s="450"/>
      <c r="D19" s="450"/>
      <c r="E19" s="533"/>
      <c r="F19" s="533"/>
      <c r="G19" s="533"/>
      <c r="H19" s="533"/>
      <c r="I19" s="533"/>
      <c r="J19" s="533"/>
      <c r="K19" s="533"/>
      <c r="L19" s="541">
        <v>6</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4802026</v>
      </c>
      <c r="BO19" s="408"/>
      <c r="BP19" s="408"/>
      <c r="BQ19" s="408"/>
      <c r="BR19" s="408"/>
      <c r="BS19" s="408"/>
      <c r="BT19" s="408"/>
      <c r="BU19" s="409"/>
      <c r="BV19" s="407">
        <v>4902705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151</v>
      </c>
      <c r="C20" s="450"/>
      <c r="D20" s="450"/>
      <c r="E20" s="533"/>
      <c r="F20" s="533"/>
      <c r="G20" s="533"/>
      <c r="H20" s="533"/>
      <c r="I20" s="533"/>
      <c r="J20" s="533"/>
      <c r="K20" s="533"/>
      <c r="L20" s="541">
        <v>2043</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152</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10050288</v>
      </c>
      <c r="BO22" s="371"/>
      <c r="BP22" s="371"/>
      <c r="BQ22" s="371"/>
      <c r="BR22" s="371"/>
      <c r="BS22" s="371"/>
      <c r="BT22" s="371"/>
      <c r="BU22" s="372"/>
      <c r="BV22" s="370">
        <v>10257962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9378565</v>
      </c>
      <c r="BO23" s="408"/>
      <c r="BP23" s="408"/>
      <c r="BQ23" s="408"/>
      <c r="BR23" s="408"/>
      <c r="BS23" s="408"/>
      <c r="BT23" s="408"/>
      <c r="BU23" s="409"/>
      <c r="BV23" s="407">
        <v>9309097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7100</v>
      </c>
      <c r="R24" s="459"/>
      <c r="S24" s="459"/>
      <c r="T24" s="459"/>
      <c r="U24" s="459"/>
      <c r="V24" s="501"/>
      <c r="W24" s="553"/>
      <c r="X24" s="554"/>
      <c r="Y24" s="555"/>
      <c r="Z24" s="457" t="s">
        <v>162</v>
      </c>
      <c r="AA24" s="437"/>
      <c r="AB24" s="437"/>
      <c r="AC24" s="437"/>
      <c r="AD24" s="437"/>
      <c r="AE24" s="437"/>
      <c r="AF24" s="437"/>
      <c r="AG24" s="438"/>
      <c r="AH24" s="458">
        <v>98</v>
      </c>
      <c r="AI24" s="459"/>
      <c r="AJ24" s="459"/>
      <c r="AK24" s="459"/>
      <c r="AL24" s="501"/>
      <c r="AM24" s="458">
        <v>290864</v>
      </c>
      <c r="AN24" s="459"/>
      <c r="AO24" s="459"/>
      <c r="AP24" s="459"/>
      <c r="AQ24" s="459"/>
      <c r="AR24" s="501"/>
      <c r="AS24" s="458">
        <v>2968</v>
      </c>
      <c r="AT24" s="459"/>
      <c r="AU24" s="459"/>
      <c r="AV24" s="459"/>
      <c r="AW24" s="459"/>
      <c r="AX24" s="460"/>
      <c r="AY24" s="526" t="s">
        <v>163</v>
      </c>
      <c r="AZ24" s="527"/>
      <c r="BA24" s="527"/>
      <c r="BB24" s="527"/>
      <c r="BC24" s="527"/>
      <c r="BD24" s="527"/>
      <c r="BE24" s="527"/>
      <c r="BF24" s="527"/>
      <c r="BG24" s="527"/>
      <c r="BH24" s="527"/>
      <c r="BI24" s="527"/>
      <c r="BJ24" s="527"/>
      <c r="BK24" s="527"/>
      <c r="BL24" s="527"/>
      <c r="BM24" s="528"/>
      <c r="BN24" s="407">
        <v>8473134</v>
      </c>
      <c r="BO24" s="408"/>
      <c r="BP24" s="408"/>
      <c r="BQ24" s="408"/>
      <c r="BR24" s="408"/>
      <c r="BS24" s="408"/>
      <c r="BT24" s="408"/>
      <c r="BU24" s="409"/>
      <c r="BV24" s="407">
        <v>8515172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6000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170085</v>
      </c>
      <c r="BO25" s="371"/>
      <c r="BP25" s="371"/>
      <c r="BQ25" s="371"/>
      <c r="BR25" s="371"/>
      <c r="BS25" s="371"/>
      <c r="BT25" s="371"/>
      <c r="BU25" s="372"/>
      <c r="BV25" s="370">
        <v>85529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5350</v>
      </c>
      <c r="R26" s="459"/>
      <c r="S26" s="459"/>
      <c r="T26" s="459"/>
      <c r="U26" s="459"/>
      <c r="V26" s="501"/>
      <c r="W26" s="553"/>
      <c r="X26" s="554"/>
      <c r="Y26" s="555"/>
      <c r="Z26" s="457" t="s">
        <v>168</v>
      </c>
      <c r="AA26" s="559"/>
      <c r="AB26" s="559"/>
      <c r="AC26" s="559"/>
      <c r="AD26" s="559"/>
      <c r="AE26" s="559"/>
      <c r="AF26" s="559"/>
      <c r="AG26" s="560"/>
      <c r="AH26" s="458">
        <v>6</v>
      </c>
      <c r="AI26" s="459"/>
      <c r="AJ26" s="459"/>
      <c r="AK26" s="459"/>
      <c r="AL26" s="501"/>
      <c r="AM26" s="458">
        <v>17166</v>
      </c>
      <c r="AN26" s="459"/>
      <c r="AO26" s="459"/>
      <c r="AP26" s="459"/>
      <c r="AQ26" s="459"/>
      <c r="AR26" s="501"/>
      <c r="AS26" s="458">
        <v>2861</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2780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9">
        <v>48067</v>
      </c>
      <c r="BO27" s="530"/>
      <c r="BP27" s="530"/>
      <c r="BQ27" s="530"/>
      <c r="BR27" s="530"/>
      <c r="BS27" s="530"/>
      <c r="BT27" s="530"/>
      <c r="BU27" s="531"/>
      <c r="BV27" s="529">
        <v>48130</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2220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885044</v>
      </c>
      <c r="BO28" s="371"/>
      <c r="BP28" s="371"/>
      <c r="BQ28" s="371"/>
      <c r="BR28" s="371"/>
      <c r="BS28" s="371"/>
      <c r="BT28" s="371"/>
      <c r="BU28" s="372"/>
      <c r="BV28" s="370">
        <v>886153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8</v>
      </c>
      <c r="M29" s="459"/>
      <c r="N29" s="459"/>
      <c r="O29" s="459"/>
      <c r="P29" s="501"/>
      <c r="Q29" s="458">
        <v>1830</v>
      </c>
      <c r="R29" s="459"/>
      <c r="S29" s="459"/>
      <c r="T29" s="459"/>
      <c r="U29" s="459"/>
      <c r="V29" s="501"/>
      <c r="W29" s="556"/>
      <c r="X29" s="557"/>
      <c r="Y29" s="558"/>
      <c r="Z29" s="457" t="s">
        <v>177</v>
      </c>
      <c r="AA29" s="437"/>
      <c r="AB29" s="437"/>
      <c r="AC29" s="437"/>
      <c r="AD29" s="437"/>
      <c r="AE29" s="437"/>
      <c r="AF29" s="437"/>
      <c r="AG29" s="438"/>
      <c r="AH29" s="458">
        <v>98</v>
      </c>
      <c r="AI29" s="459"/>
      <c r="AJ29" s="459"/>
      <c r="AK29" s="459"/>
      <c r="AL29" s="501"/>
      <c r="AM29" s="458">
        <v>290864</v>
      </c>
      <c r="AN29" s="459"/>
      <c r="AO29" s="459"/>
      <c r="AP29" s="459"/>
      <c r="AQ29" s="459"/>
      <c r="AR29" s="501"/>
      <c r="AS29" s="458">
        <v>2968</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330219</v>
      </c>
      <c r="BO29" s="408"/>
      <c r="BP29" s="408"/>
      <c r="BQ29" s="408"/>
      <c r="BR29" s="408"/>
      <c r="BS29" s="408"/>
      <c r="BT29" s="408"/>
      <c r="BU29" s="409"/>
      <c r="BV29" s="407">
        <v>569229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7">
        <v>98.1</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48</v>
      </c>
      <c r="BD30" s="527"/>
      <c r="BE30" s="527"/>
      <c r="BF30" s="527"/>
      <c r="BG30" s="527"/>
      <c r="BH30" s="527"/>
      <c r="BI30" s="527"/>
      <c r="BJ30" s="527"/>
      <c r="BK30" s="527"/>
      <c r="BL30" s="527"/>
      <c r="BM30" s="528"/>
      <c r="BN30" s="529">
        <v>3496125</v>
      </c>
      <c r="BO30" s="530"/>
      <c r="BP30" s="530"/>
      <c r="BQ30" s="530"/>
      <c r="BR30" s="530"/>
      <c r="BS30" s="530"/>
      <c r="BT30" s="530"/>
      <c r="BU30" s="531"/>
      <c r="BV30" s="529">
        <v>3609615</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簡易水道事業会計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美幌・津別広域事務組合</v>
      </c>
      <c r="BZ34" s="598"/>
      <c r="CA34" s="598"/>
      <c r="CB34" s="598"/>
      <c r="CC34" s="598"/>
      <c r="CD34" s="598"/>
      <c r="CE34" s="598"/>
      <c r="CF34" s="598"/>
      <c r="CG34" s="598"/>
      <c r="CH34" s="598"/>
      <c r="CI34" s="598"/>
      <c r="CJ34" s="598"/>
      <c r="CK34" s="598"/>
      <c r="CL34" s="598"/>
      <c r="CM34" s="598"/>
      <c r="CN34" s="181"/>
      <c r="CO34" s="597">
        <f>IF(CQ34="","",MAX(C34:D43,U34:V43,AM34:AN43,BE34:BF43,BW34:BX43)+1)</f>
        <v>9</v>
      </c>
      <c r="CP34" s="597"/>
      <c r="CQ34" s="598" t="str">
        <f>IF('各会計、関係団体の財政状況及び健全化判断比率'!BS7="","",'各会計、関係団体の財政状況及び健全化判断比率'!BS7)</f>
        <v>津別町振興公社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網走地方教育研修センター組合</v>
      </c>
      <c r="BZ35" s="598"/>
      <c r="CA35" s="598"/>
      <c r="CB35" s="598"/>
      <c r="CC35" s="598"/>
      <c r="CD35" s="598"/>
      <c r="CE35" s="598"/>
      <c r="CF35" s="598"/>
      <c r="CG35" s="598"/>
      <c r="CH35" s="598"/>
      <c r="CI35" s="598"/>
      <c r="CJ35" s="598"/>
      <c r="CK35" s="598"/>
      <c r="CL35" s="598"/>
      <c r="CM35" s="598"/>
      <c r="CN35" s="181"/>
      <c r="CO35" s="597">
        <f t="shared" ref="CO35:CO43" si="3">IF(CQ35="","",CO34+1)</f>
        <v>10</v>
      </c>
      <c r="CP35" s="597"/>
      <c r="CQ35" s="598" t="str">
        <f>IF('各会計、関係団体の財政状況及び健全化判断比率'!BS8="","",'各会計、関係団体の財政状況及び健全化判断比率'!BS8)</f>
        <v>相生振興公社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t="str">
        <f t="shared" si="2"/>
        <v/>
      </c>
      <c r="BX36" s="597"/>
      <c r="BY36" s="598" t="str">
        <f>IF('各会計、関係団体の財政状況及び健全化判断比率'!B70="","",'各会計、関係団体の財政状況及び健全化判断比率'!B70)</f>
        <v/>
      </c>
      <c r="BZ36" s="598"/>
      <c r="CA36" s="598"/>
      <c r="CB36" s="598"/>
      <c r="CC36" s="598"/>
      <c r="CD36" s="598"/>
      <c r="CE36" s="598"/>
      <c r="CF36" s="598"/>
      <c r="CG36" s="598"/>
      <c r="CH36" s="598"/>
      <c r="CI36" s="598"/>
      <c r="CJ36" s="598"/>
      <c r="CK36" s="598"/>
      <c r="CL36" s="598"/>
      <c r="CM36" s="598"/>
      <c r="CN36" s="181"/>
      <c r="CO36" s="597">
        <f t="shared" si="3"/>
        <v>11</v>
      </c>
      <c r="CP36" s="597"/>
      <c r="CQ36" s="598" t="str">
        <f>IF('各会計、関係団体の財政状況及び健全化判断比率'!BS9="","",'各会計、関係団体の財政状況及び健全化判断比率'!BS9)</f>
        <v>北海道つべつまちづくり会社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8qfTAfAzlzrMr0HtfY15c8HwLmFyO7xbfBmibzWckCTDxPXLXQFwx79BphS6Jl0TdbJDkz6g+Wv24ytbxQSvbQ==" saltValue="GPyMS9XFs2jbNkezfn53I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603549</v>
      </c>
      <c r="S5" s="613"/>
      <c r="T5" s="613"/>
      <c r="U5" s="613"/>
      <c r="V5" s="613"/>
      <c r="W5" s="613"/>
      <c r="X5" s="613"/>
      <c r="Y5" s="614"/>
      <c r="Z5" s="615">
        <v>7.5</v>
      </c>
      <c r="AA5" s="615"/>
      <c r="AB5" s="615"/>
      <c r="AC5" s="615"/>
      <c r="AD5" s="616">
        <v>603549</v>
      </c>
      <c r="AE5" s="616"/>
      <c r="AF5" s="616"/>
      <c r="AG5" s="616"/>
      <c r="AH5" s="616"/>
      <c r="AI5" s="616"/>
      <c r="AJ5" s="616"/>
      <c r="AK5" s="616"/>
      <c r="AL5" s="617">
        <v>16.600000000000001</v>
      </c>
      <c r="AM5" s="618"/>
      <c r="AN5" s="618"/>
      <c r="AO5" s="619"/>
      <c r="AP5" s="609" t="s">
        <v>216</v>
      </c>
      <c r="AQ5" s="610"/>
      <c r="AR5" s="610"/>
      <c r="AS5" s="610"/>
      <c r="AT5" s="610"/>
      <c r="AU5" s="610"/>
      <c r="AV5" s="610"/>
      <c r="AW5" s="610"/>
      <c r="AX5" s="610"/>
      <c r="AY5" s="610"/>
      <c r="AZ5" s="610"/>
      <c r="BA5" s="610"/>
      <c r="BB5" s="610"/>
      <c r="BC5" s="610"/>
      <c r="BD5" s="610"/>
      <c r="BE5" s="610"/>
      <c r="BF5" s="611"/>
      <c r="BG5" s="623">
        <v>602087</v>
      </c>
      <c r="BH5" s="624"/>
      <c r="BI5" s="624"/>
      <c r="BJ5" s="624"/>
      <c r="BK5" s="624"/>
      <c r="BL5" s="624"/>
      <c r="BM5" s="624"/>
      <c r="BN5" s="625"/>
      <c r="BO5" s="626">
        <v>99.8</v>
      </c>
      <c r="BP5" s="626"/>
      <c r="BQ5" s="626"/>
      <c r="BR5" s="626"/>
      <c r="BS5" s="627">
        <v>9367</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110313</v>
      </c>
      <c r="S6" s="624"/>
      <c r="T6" s="624"/>
      <c r="U6" s="624"/>
      <c r="V6" s="624"/>
      <c r="W6" s="624"/>
      <c r="X6" s="624"/>
      <c r="Y6" s="625"/>
      <c r="Z6" s="626">
        <v>1.4</v>
      </c>
      <c r="AA6" s="626"/>
      <c r="AB6" s="626"/>
      <c r="AC6" s="626"/>
      <c r="AD6" s="627">
        <v>110313</v>
      </c>
      <c r="AE6" s="627"/>
      <c r="AF6" s="627"/>
      <c r="AG6" s="627"/>
      <c r="AH6" s="627"/>
      <c r="AI6" s="627"/>
      <c r="AJ6" s="627"/>
      <c r="AK6" s="627"/>
      <c r="AL6" s="628">
        <v>3</v>
      </c>
      <c r="AM6" s="629"/>
      <c r="AN6" s="629"/>
      <c r="AO6" s="630"/>
      <c r="AP6" s="620" t="s">
        <v>221</v>
      </c>
      <c r="AQ6" s="621"/>
      <c r="AR6" s="621"/>
      <c r="AS6" s="621"/>
      <c r="AT6" s="621"/>
      <c r="AU6" s="621"/>
      <c r="AV6" s="621"/>
      <c r="AW6" s="621"/>
      <c r="AX6" s="621"/>
      <c r="AY6" s="621"/>
      <c r="AZ6" s="621"/>
      <c r="BA6" s="621"/>
      <c r="BB6" s="621"/>
      <c r="BC6" s="621"/>
      <c r="BD6" s="621"/>
      <c r="BE6" s="621"/>
      <c r="BF6" s="622"/>
      <c r="BG6" s="623">
        <v>602087</v>
      </c>
      <c r="BH6" s="624"/>
      <c r="BI6" s="624"/>
      <c r="BJ6" s="624"/>
      <c r="BK6" s="624"/>
      <c r="BL6" s="624"/>
      <c r="BM6" s="624"/>
      <c r="BN6" s="625"/>
      <c r="BO6" s="626">
        <v>99.8</v>
      </c>
      <c r="BP6" s="626"/>
      <c r="BQ6" s="626"/>
      <c r="BR6" s="626"/>
      <c r="BS6" s="627">
        <v>9367</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66609</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66609</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173</v>
      </c>
      <c r="S7" s="624"/>
      <c r="T7" s="624"/>
      <c r="U7" s="624"/>
      <c r="V7" s="624"/>
      <c r="W7" s="624"/>
      <c r="X7" s="624"/>
      <c r="Y7" s="625"/>
      <c r="Z7" s="626">
        <v>0</v>
      </c>
      <c r="AA7" s="626"/>
      <c r="AB7" s="626"/>
      <c r="AC7" s="626"/>
      <c r="AD7" s="627">
        <v>173</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238431</v>
      </c>
      <c r="BH7" s="624"/>
      <c r="BI7" s="624"/>
      <c r="BJ7" s="624"/>
      <c r="BK7" s="624"/>
      <c r="BL7" s="624"/>
      <c r="BM7" s="624"/>
      <c r="BN7" s="625"/>
      <c r="BO7" s="626">
        <v>39.5</v>
      </c>
      <c r="BP7" s="626"/>
      <c r="BQ7" s="626"/>
      <c r="BR7" s="626"/>
      <c r="BS7" s="627">
        <v>9367</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1940268</v>
      </c>
      <c r="CS7" s="624"/>
      <c r="CT7" s="624"/>
      <c r="CU7" s="624"/>
      <c r="CV7" s="624"/>
      <c r="CW7" s="624"/>
      <c r="CX7" s="624"/>
      <c r="CY7" s="625"/>
      <c r="CZ7" s="626">
        <v>24.6</v>
      </c>
      <c r="DA7" s="626"/>
      <c r="DB7" s="626"/>
      <c r="DC7" s="626"/>
      <c r="DD7" s="632">
        <v>487488</v>
      </c>
      <c r="DE7" s="624"/>
      <c r="DF7" s="624"/>
      <c r="DG7" s="624"/>
      <c r="DH7" s="624"/>
      <c r="DI7" s="624"/>
      <c r="DJ7" s="624"/>
      <c r="DK7" s="624"/>
      <c r="DL7" s="624"/>
      <c r="DM7" s="624"/>
      <c r="DN7" s="624"/>
      <c r="DO7" s="624"/>
      <c r="DP7" s="625"/>
      <c r="DQ7" s="632">
        <v>1229414</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1602</v>
      </c>
      <c r="S8" s="624"/>
      <c r="T8" s="624"/>
      <c r="U8" s="624"/>
      <c r="V8" s="624"/>
      <c r="W8" s="624"/>
      <c r="X8" s="624"/>
      <c r="Y8" s="625"/>
      <c r="Z8" s="626">
        <v>0</v>
      </c>
      <c r="AA8" s="626"/>
      <c r="AB8" s="626"/>
      <c r="AC8" s="626"/>
      <c r="AD8" s="627">
        <v>1602</v>
      </c>
      <c r="AE8" s="627"/>
      <c r="AF8" s="627"/>
      <c r="AG8" s="627"/>
      <c r="AH8" s="627"/>
      <c r="AI8" s="627"/>
      <c r="AJ8" s="627"/>
      <c r="AK8" s="627"/>
      <c r="AL8" s="628">
        <v>0</v>
      </c>
      <c r="AM8" s="629"/>
      <c r="AN8" s="629"/>
      <c r="AO8" s="630"/>
      <c r="AP8" s="620" t="s">
        <v>227</v>
      </c>
      <c r="AQ8" s="621"/>
      <c r="AR8" s="621"/>
      <c r="AS8" s="621"/>
      <c r="AT8" s="621"/>
      <c r="AU8" s="621"/>
      <c r="AV8" s="621"/>
      <c r="AW8" s="621"/>
      <c r="AX8" s="621"/>
      <c r="AY8" s="621"/>
      <c r="AZ8" s="621"/>
      <c r="BA8" s="621"/>
      <c r="BB8" s="621"/>
      <c r="BC8" s="621"/>
      <c r="BD8" s="621"/>
      <c r="BE8" s="621"/>
      <c r="BF8" s="622"/>
      <c r="BG8" s="623">
        <v>7371</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1187081</v>
      </c>
      <c r="CS8" s="624"/>
      <c r="CT8" s="624"/>
      <c r="CU8" s="624"/>
      <c r="CV8" s="624"/>
      <c r="CW8" s="624"/>
      <c r="CX8" s="624"/>
      <c r="CY8" s="625"/>
      <c r="CZ8" s="626">
        <v>15.1</v>
      </c>
      <c r="DA8" s="626"/>
      <c r="DB8" s="626"/>
      <c r="DC8" s="626"/>
      <c r="DD8" s="632">
        <v>583</v>
      </c>
      <c r="DE8" s="624"/>
      <c r="DF8" s="624"/>
      <c r="DG8" s="624"/>
      <c r="DH8" s="624"/>
      <c r="DI8" s="624"/>
      <c r="DJ8" s="624"/>
      <c r="DK8" s="624"/>
      <c r="DL8" s="624"/>
      <c r="DM8" s="624"/>
      <c r="DN8" s="624"/>
      <c r="DO8" s="624"/>
      <c r="DP8" s="625"/>
      <c r="DQ8" s="632">
        <v>577753</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1841</v>
      </c>
      <c r="S9" s="624"/>
      <c r="T9" s="624"/>
      <c r="U9" s="624"/>
      <c r="V9" s="624"/>
      <c r="W9" s="624"/>
      <c r="X9" s="624"/>
      <c r="Y9" s="625"/>
      <c r="Z9" s="626">
        <v>0</v>
      </c>
      <c r="AA9" s="626"/>
      <c r="AB9" s="626"/>
      <c r="AC9" s="626"/>
      <c r="AD9" s="627">
        <v>1841</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183111</v>
      </c>
      <c r="BH9" s="624"/>
      <c r="BI9" s="624"/>
      <c r="BJ9" s="624"/>
      <c r="BK9" s="624"/>
      <c r="BL9" s="624"/>
      <c r="BM9" s="624"/>
      <c r="BN9" s="625"/>
      <c r="BO9" s="626">
        <v>30.3</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697758</v>
      </c>
      <c r="CS9" s="624"/>
      <c r="CT9" s="624"/>
      <c r="CU9" s="624"/>
      <c r="CV9" s="624"/>
      <c r="CW9" s="624"/>
      <c r="CX9" s="624"/>
      <c r="CY9" s="625"/>
      <c r="CZ9" s="626">
        <v>8.9</v>
      </c>
      <c r="DA9" s="626"/>
      <c r="DB9" s="626"/>
      <c r="DC9" s="626"/>
      <c r="DD9" s="632">
        <v>19249</v>
      </c>
      <c r="DE9" s="624"/>
      <c r="DF9" s="624"/>
      <c r="DG9" s="624"/>
      <c r="DH9" s="624"/>
      <c r="DI9" s="624"/>
      <c r="DJ9" s="624"/>
      <c r="DK9" s="624"/>
      <c r="DL9" s="624"/>
      <c r="DM9" s="624"/>
      <c r="DN9" s="624"/>
      <c r="DO9" s="624"/>
      <c r="DP9" s="625"/>
      <c r="DQ9" s="632">
        <v>374627</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15165</v>
      </c>
      <c r="BH10" s="624"/>
      <c r="BI10" s="624"/>
      <c r="BJ10" s="624"/>
      <c r="BK10" s="624"/>
      <c r="BL10" s="624"/>
      <c r="BM10" s="624"/>
      <c r="BN10" s="625"/>
      <c r="BO10" s="626">
        <v>2.5</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269</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269</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121313</v>
      </c>
      <c r="S11" s="624"/>
      <c r="T11" s="624"/>
      <c r="U11" s="624"/>
      <c r="V11" s="624"/>
      <c r="W11" s="624"/>
      <c r="X11" s="624"/>
      <c r="Y11" s="625"/>
      <c r="Z11" s="628">
        <v>1.5</v>
      </c>
      <c r="AA11" s="629"/>
      <c r="AB11" s="629"/>
      <c r="AC11" s="635"/>
      <c r="AD11" s="632">
        <v>121313</v>
      </c>
      <c r="AE11" s="624"/>
      <c r="AF11" s="624"/>
      <c r="AG11" s="624"/>
      <c r="AH11" s="624"/>
      <c r="AI11" s="624"/>
      <c r="AJ11" s="624"/>
      <c r="AK11" s="625"/>
      <c r="AL11" s="628">
        <v>3.3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32784</v>
      </c>
      <c r="BH11" s="624"/>
      <c r="BI11" s="624"/>
      <c r="BJ11" s="624"/>
      <c r="BK11" s="624"/>
      <c r="BL11" s="624"/>
      <c r="BM11" s="624"/>
      <c r="BN11" s="625"/>
      <c r="BO11" s="626">
        <v>5.4</v>
      </c>
      <c r="BP11" s="626"/>
      <c r="BQ11" s="626"/>
      <c r="BR11" s="626"/>
      <c r="BS11" s="627">
        <v>9367</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1432869</v>
      </c>
      <c r="CS11" s="624"/>
      <c r="CT11" s="624"/>
      <c r="CU11" s="624"/>
      <c r="CV11" s="624"/>
      <c r="CW11" s="624"/>
      <c r="CX11" s="624"/>
      <c r="CY11" s="625"/>
      <c r="CZ11" s="626">
        <v>18.2</v>
      </c>
      <c r="DA11" s="626"/>
      <c r="DB11" s="626"/>
      <c r="DC11" s="626"/>
      <c r="DD11" s="632">
        <v>1036661</v>
      </c>
      <c r="DE11" s="624"/>
      <c r="DF11" s="624"/>
      <c r="DG11" s="624"/>
      <c r="DH11" s="624"/>
      <c r="DI11" s="624"/>
      <c r="DJ11" s="624"/>
      <c r="DK11" s="624"/>
      <c r="DL11" s="624"/>
      <c r="DM11" s="624"/>
      <c r="DN11" s="624"/>
      <c r="DO11" s="624"/>
      <c r="DP11" s="625"/>
      <c r="DQ11" s="632">
        <v>287800</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317630</v>
      </c>
      <c r="BH12" s="624"/>
      <c r="BI12" s="624"/>
      <c r="BJ12" s="624"/>
      <c r="BK12" s="624"/>
      <c r="BL12" s="624"/>
      <c r="BM12" s="624"/>
      <c r="BN12" s="625"/>
      <c r="BO12" s="626">
        <v>52.6</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136079</v>
      </c>
      <c r="CS12" s="624"/>
      <c r="CT12" s="624"/>
      <c r="CU12" s="624"/>
      <c r="CV12" s="624"/>
      <c r="CW12" s="624"/>
      <c r="CX12" s="624"/>
      <c r="CY12" s="625"/>
      <c r="CZ12" s="626">
        <v>1.7</v>
      </c>
      <c r="DA12" s="626"/>
      <c r="DB12" s="626"/>
      <c r="DC12" s="626"/>
      <c r="DD12" s="632">
        <v>38049</v>
      </c>
      <c r="DE12" s="624"/>
      <c r="DF12" s="624"/>
      <c r="DG12" s="624"/>
      <c r="DH12" s="624"/>
      <c r="DI12" s="624"/>
      <c r="DJ12" s="624"/>
      <c r="DK12" s="624"/>
      <c r="DL12" s="624"/>
      <c r="DM12" s="624"/>
      <c r="DN12" s="624"/>
      <c r="DO12" s="624"/>
      <c r="DP12" s="625"/>
      <c r="DQ12" s="632">
        <v>61941</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305643</v>
      </c>
      <c r="BH13" s="624"/>
      <c r="BI13" s="624"/>
      <c r="BJ13" s="624"/>
      <c r="BK13" s="624"/>
      <c r="BL13" s="624"/>
      <c r="BM13" s="624"/>
      <c r="BN13" s="625"/>
      <c r="BO13" s="626">
        <v>50.6</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640059</v>
      </c>
      <c r="CS13" s="624"/>
      <c r="CT13" s="624"/>
      <c r="CU13" s="624"/>
      <c r="CV13" s="624"/>
      <c r="CW13" s="624"/>
      <c r="CX13" s="624"/>
      <c r="CY13" s="625"/>
      <c r="CZ13" s="626">
        <v>8.1</v>
      </c>
      <c r="DA13" s="626"/>
      <c r="DB13" s="626"/>
      <c r="DC13" s="626"/>
      <c r="DD13" s="632">
        <v>183780</v>
      </c>
      <c r="DE13" s="624"/>
      <c r="DF13" s="624"/>
      <c r="DG13" s="624"/>
      <c r="DH13" s="624"/>
      <c r="DI13" s="624"/>
      <c r="DJ13" s="624"/>
      <c r="DK13" s="624"/>
      <c r="DL13" s="624"/>
      <c r="DM13" s="624"/>
      <c r="DN13" s="624"/>
      <c r="DO13" s="624"/>
      <c r="DP13" s="625"/>
      <c r="DQ13" s="632">
        <v>463790</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695</v>
      </c>
      <c r="S14" s="624"/>
      <c r="T14" s="624"/>
      <c r="U14" s="624"/>
      <c r="V14" s="624"/>
      <c r="W14" s="624"/>
      <c r="X14" s="624"/>
      <c r="Y14" s="625"/>
      <c r="Z14" s="626">
        <v>0</v>
      </c>
      <c r="AA14" s="626"/>
      <c r="AB14" s="626"/>
      <c r="AC14" s="626"/>
      <c r="AD14" s="627">
        <v>695</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15957</v>
      </c>
      <c r="BH14" s="624"/>
      <c r="BI14" s="624"/>
      <c r="BJ14" s="624"/>
      <c r="BK14" s="624"/>
      <c r="BL14" s="624"/>
      <c r="BM14" s="624"/>
      <c r="BN14" s="625"/>
      <c r="BO14" s="626">
        <v>2.6</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235630</v>
      </c>
      <c r="CS14" s="624"/>
      <c r="CT14" s="624"/>
      <c r="CU14" s="624"/>
      <c r="CV14" s="624"/>
      <c r="CW14" s="624"/>
      <c r="CX14" s="624"/>
      <c r="CY14" s="625"/>
      <c r="CZ14" s="626">
        <v>3</v>
      </c>
      <c r="DA14" s="626"/>
      <c r="DB14" s="626"/>
      <c r="DC14" s="626"/>
      <c r="DD14" s="632" t="s">
        <v>122</v>
      </c>
      <c r="DE14" s="624"/>
      <c r="DF14" s="624"/>
      <c r="DG14" s="624"/>
      <c r="DH14" s="624"/>
      <c r="DI14" s="624"/>
      <c r="DJ14" s="624"/>
      <c r="DK14" s="624"/>
      <c r="DL14" s="624"/>
      <c r="DM14" s="624"/>
      <c r="DN14" s="624"/>
      <c r="DO14" s="624"/>
      <c r="DP14" s="625"/>
      <c r="DQ14" s="632">
        <v>229130</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30069</v>
      </c>
      <c r="BH15" s="624"/>
      <c r="BI15" s="624"/>
      <c r="BJ15" s="624"/>
      <c r="BK15" s="624"/>
      <c r="BL15" s="624"/>
      <c r="BM15" s="624"/>
      <c r="BN15" s="625"/>
      <c r="BO15" s="626">
        <v>5</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678150</v>
      </c>
      <c r="CS15" s="624"/>
      <c r="CT15" s="624"/>
      <c r="CU15" s="624"/>
      <c r="CV15" s="624"/>
      <c r="CW15" s="624"/>
      <c r="CX15" s="624"/>
      <c r="CY15" s="625"/>
      <c r="CZ15" s="626">
        <v>8.6</v>
      </c>
      <c r="DA15" s="626"/>
      <c r="DB15" s="626"/>
      <c r="DC15" s="626"/>
      <c r="DD15" s="632">
        <v>118858</v>
      </c>
      <c r="DE15" s="624"/>
      <c r="DF15" s="624"/>
      <c r="DG15" s="624"/>
      <c r="DH15" s="624"/>
      <c r="DI15" s="624"/>
      <c r="DJ15" s="624"/>
      <c r="DK15" s="624"/>
      <c r="DL15" s="624"/>
      <c r="DM15" s="624"/>
      <c r="DN15" s="624"/>
      <c r="DO15" s="624"/>
      <c r="DP15" s="625"/>
      <c r="DQ15" s="632">
        <v>483415</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8368</v>
      </c>
      <c r="S16" s="624"/>
      <c r="T16" s="624"/>
      <c r="U16" s="624"/>
      <c r="V16" s="624"/>
      <c r="W16" s="624"/>
      <c r="X16" s="624"/>
      <c r="Y16" s="625"/>
      <c r="Z16" s="626">
        <v>0.1</v>
      </c>
      <c r="AA16" s="626"/>
      <c r="AB16" s="626"/>
      <c r="AC16" s="626"/>
      <c r="AD16" s="627">
        <v>8368</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10110</v>
      </c>
      <c r="S17" s="624"/>
      <c r="T17" s="624"/>
      <c r="U17" s="624"/>
      <c r="V17" s="624"/>
      <c r="W17" s="624"/>
      <c r="X17" s="624"/>
      <c r="Y17" s="625"/>
      <c r="Z17" s="626">
        <v>0.1</v>
      </c>
      <c r="AA17" s="626"/>
      <c r="AB17" s="626"/>
      <c r="AC17" s="626"/>
      <c r="AD17" s="627">
        <v>10110</v>
      </c>
      <c r="AE17" s="627"/>
      <c r="AF17" s="627"/>
      <c r="AG17" s="627"/>
      <c r="AH17" s="627"/>
      <c r="AI17" s="627"/>
      <c r="AJ17" s="627"/>
      <c r="AK17" s="627"/>
      <c r="AL17" s="628">
        <v>0.3</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858870</v>
      </c>
      <c r="CS17" s="624"/>
      <c r="CT17" s="624"/>
      <c r="CU17" s="624"/>
      <c r="CV17" s="624"/>
      <c r="CW17" s="624"/>
      <c r="CX17" s="624"/>
      <c r="CY17" s="625"/>
      <c r="CZ17" s="626">
        <v>10.9</v>
      </c>
      <c r="DA17" s="626"/>
      <c r="DB17" s="626"/>
      <c r="DC17" s="626"/>
      <c r="DD17" s="632" t="s">
        <v>122</v>
      </c>
      <c r="DE17" s="624"/>
      <c r="DF17" s="624"/>
      <c r="DG17" s="624"/>
      <c r="DH17" s="624"/>
      <c r="DI17" s="624"/>
      <c r="DJ17" s="624"/>
      <c r="DK17" s="624"/>
      <c r="DL17" s="624"/>
      <c r="DM17" s="624"/>
      <c r="DN17" s="624"/>
      <c r="DO17" s="624"/>
      <c r="DP17" s="625"/>
      <c r="DQ17" s="632">
        <v>818543</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5297</v>
      </c>
      <c r="S18" s="624"/>
      <c r="T18" s="624"/>
      <c r="U18" s="624"/>
      <c r="V18" s="624"/>
      <c r="W18" s="624"/>
      <c r="X18" s="624"/>
      <c r="Y18" s="625"/>
      <c r="Z18" s="626">
        <v>0.1</v>
      </c>
      <c r="AA18" s="626"/>
      <c r="AB18" s="626"/>
      <c r="AC18" s="626"/>
      <c r="AD18" s="627">
        <v>5297</v>
      </c>
      <c r="AE18" s="627"/>
      <c r="AF18" s="627"/>
      <c r="AG18" s="627"/>
      <c r="AH18" s="627"/>
      <c r="AI18" s="627"/>
      <c r="AJ18" s="627"/>
      <c r="AK18" s="627"/>
      <c r="AL18" s="628">
        <v>0.1</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1187</v>
      </c>
      <c r="S19" s="624"/>
      <c r="T19" s="624"/>
      <c r="U19" s="624"/>
      <c r="V19" s="624"/>
      <c r="W19" s="624"/>
      <c r="X19" s="624"/>
      <c r="Y19" s="625"/>
      <c r="Z19" s="626">
        <v>0</v>
      </c>
      <c r="AA19" s="626"/>
      <c r="AB19" s="626"/>
      <c r="AC19" s="626"/>
      <c r="AD19" s="627">
        <v>1187</v>
      </c>
      <c r="AE19" s="627"/>
      <c r="AF19" s="627"/>
      <c r="AG19" s="627"/>
      <c r="AH19" s="627"/>
      <c r="AI19" s="627"/>
      <c r="AJ19" s="627"/>
      <c r="AK19" s="627"/>
      <c r="AL19" s="628">
        <v>0</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1462</v>
      </c>
      <c r="BH19" s="624"/>
      <c r="BI19" s="624"/>
      <c r="BJ19" s="624"/>
      <c r="BK19" s="624"/>
      <c r="BL19" s="624"/>
      <c r="BM19" s="624"/>
      <c r="BN19" s="625"/>
      <c r="BO19" s="626">
        <v>0.2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4110</v>
      </c>
      <c r="S20" s="624"/>
      <c r="T20" s="624"/>
      <c r="U20" s="624"/>
      <c r="V20" s="624"/>
      <c r="W20" s="624"/>
      <c r="X20" s="624"/>
      <c r="Y20" s="625"/>
      <c r="Z20" s="626">
        <v>0.1</v>
      </c>
      <c r="AA20" s="626"/>
      <c r="AB20" s="626"/>
      <c r="AC20" s="626"/>
      <c r="AD20" s="627">
        <v>4110</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1462</v>
      </c>
      <c r="BH20" s="624"/>
      <c r="BI20" s="624"/>
      <c r="BJ20" s="624"/>
      <c r="BK20" s="624"/>
      <c r="BL20" s="624"/>
      <c r="BM20" s="624"/>
      <c r="BN20" s="625"/>
      <c r="BO20" s="626">
        <v>0.2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7873642</v>
      </c>
      <c r="CS20" s="624"/>
      <c r="CT20" s="624"/>
      <c r="CU20" s="624"/>
      <c r="CV20" s="624"/>
      <c r="CW20" s="624"/>
      <c r="CX20" s="624"/>
      <c r="CY20" s="625"/>
      <c r="CZ20" s="626">
        <v>100</v>
      </c>
      <c r="DA20" s="626"/>
      <c r="DB20" s="626"/>
      <c r="DC20" s="626"/>
      <c r="DD20" s="632">
        <v>1884668</v>
      </c>
      <c r="DE20" s="624"/>
      <c r="DF20" s="624"/>
      <c r="DG20" s="624"/>
      <c r="DH20" s="624"/>
      <c r="DI20" s="624"/>
      <c r="DJ20" s="624"/>
      <c r="DK20" s="624"/>
      <c r="DL20" s="624"/>
      <c r="DM20" s="624"/>
      <c r="DN20" s="624"/>
      <c r="DO20" s="624"/>
      <c r="DP20" s="625"/>
      <c r="DQ20" s="632">
        <v>4593291</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2971864</v>
      </c>
      <c r="S21" s="624"/>
      <c r="T21" s="624"/>
      <c r="U21" s="624"/>
      <c r="V21" s="624"/>
      <c r="W21" s="624"/>
      <c r="X21" s="624"/>
      <c r="Y21" s="625"/>
      <c r="Z21" s="626">
        <v>36.799999999999997</v>
      </c>
      <c r="AA21" s="626"/>
      <c r="AB21" s="626"/>
      <c r="AC21" s="626"/>
      <c r="AD21" s="627">
        <v>2761998</v>
      </c>
      <c r="AE21" s="627"/>
      <c r="AF21" s="627"/>
      <c r="AG21" s="627"/>
      <c r="AH21" s="627"/>
      <c r="AI21" s="627"/>
      <c r="AJ21" s="627"/>
      <c r="AK21" s="627"/>
      <c r="AL21" s="628">
        <v>75.900000000000006</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1462</v>
      </c>
      <c r="BH21" s="624"/>
      <c r="BI21" s="624"/>
      <c r="BJ21" s="624"/>
      <c r="BK21" s="624"/>
      <c r="BL21" s="624"/>
      <c r="BM21" s="624"/>
      <c r="BN21" s="625"/>
      <c r="BO21" s="626">
        <v>0.2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2761998</v>
      </c>
      <c r="S22" s="624"/>
      <c r="T22" s="624"/>
      <c r="U22" s="624"/>
      <c r="V22" s="624"/>
      <c r="W22" s="624"/>
      <c r="X22" s="624"/>
      <c r="Y22" s="625"/>
      <c r="Z22" s="626">
        <v>34.200000000000003</v>
      </c>
      <c r="AA22" s="626"/>
      <c r="AB22" s="626"/>
      <c r="AC22" s="626"/>
      <c r="AD22" s="627">
        <v>2761998</v>
      </c>
      <c r="AE22" s="627"/>
      <c r="AF22" s="627"/>
      <c r="AG22" s="627"/>
      <c r="AH22" s="627"/>
      <c r="AI22" s="627"/>
      <c r="AJ22" s="627"/>
      <c r="AK22" s="627"/>
      <c r="AL22" s="628">
        <v>75.900000000000006</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209866</v>
      </c>
      <c r="S23" s="624"/>
      <c r="T23" s="624"/>
      <c r="U23" s="624"/>
      <c r="V23" s="624"/>
      <c r="W23" s="624"/>
      <c r="X23" s="624"/>
      <c r="Y23" s="625"/>
      <c r="Z23" s="626">
        <v>2.6</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2218383</v>
      </c>
      <c r="CS24" s="613"/>
      <c r="CT24" s="613"/>
      <c r="CU24" s="613"/>
      <c r="CV24" s="613"/>
      <c r="CW24" s="613"/>
      <c r="CX24" s="613"/>
      <c r="CY24" s="614"/>
      <c r="CZ24" s="617">
        <v>28.2</v>
      </c>
      <c r="DA24" s="618"/>
      <c r="DB24" s="618"/>
      <c r="DC24" s="634"/>
      <c r="DD24" s="657">
        <v>1671988</v>
      </c>
      <c r="DE24" s="613"/>
      <c r="DF24" s="613"/>
      <c r="DG24" s="613"/>
      <c r="DH24" s="613"/>
      <c r="DI24" s="613"/>
      <c r="DJ24" s="613"/>
      <c r="DK24" s="614"/>
      <c r="DL24" s="657">
        <v>1414056</v>
      </c>
      <c r="DM24" s="613"/>
      <c r="DN24" s="613"/>
      <c r="DO24" s="613"/>
      <c r="DP24" s="613"/>
      <c r="DQ24" s="613"/>
      <c r="DR24" s="613"/>
      <c r="DS24" s="613"/>
      <c r="DT24" s="613"/>
      <c r="DU24" s="613"/>
      <c r="DV24" s="614"/>
      <c r="DW24" s="617">
        <v>38.700000000000003</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3835125</v>
      </c>
      <c r="S25" s="624"/>
      <c r="T25" s="624"/>
      <c r="U25" s="624"/>
      <c r="V25" s="624"/>
      <c r="W25" s="624"/>
      <c r="X25" s="624"/>
      <c r="Y25" s="625"/>
      <c r="Z25" s="626">
        <v>47.5</v>
      </c>
      <c r="AA25" s="626"/>
      <c r="AB25" s="626"/>
      <c r="AC25" s="626"/>
      <c r="AD25" s="627">
        <v>3625259</v>
      </c>
      <c r="AE25" s="627"/>
      <c r="AF25" s="627"/>
      <c r="AG25" s="627"/>
      <c r="AH25" s="627"/>
      <c r="AI25" s="627"/>
      <c r="AJ25" s="627"/>
      <c r="AK25" s="627"/>
      <c r="AL25" s="628">
        <v>99.6</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901030</v>
      </c>
      <c r="CS25" s="653"/>
      <c r="CT25" s="653"/>
      <c r="CU25" s="653"/>
      <c r="CV25" s="653"/>
      <c r="CW25" s="653"/>
      <c r="CX25" s="653"/>
      <c r="CY25" s="654"/>
      <c r="CZ25" s="628">
        <v>11.4</v>
      </c>
      <c r="DA25" s="655"/>
      <c r="DB25" s="655"/>
      <c r="DC25" s="658"/>
      <c r="DD25" s="632">
        <v>795774</v>
      </c>
      <c r="DE25" s="653"/>
      <c r="DF25" s="653"/>
      <c r="DG25" s="653"/>
      <c r="DH25" s="653"/>
      <c r="DI25" s="653"/>
      <c r="DJ25" s="653"/>
      <c r="DK25" s="654"/>
      <c r="DL25" s="632">
        <v>793750</v>
      </c>
      <c r="DM25" s="653"/>
      <c r="DN25" s="653"/>
      <c r="DO25" s="653"/>
      <c r="DP25" s="653"/>
      <c r="DQ25" s="653"/>
      <c r="DR25" s="653"/>
      <c r="DS25" s="653"/>
      <c r="DT25" s="653"/>
      <c r="DU25" s="653"/>
      <c r="DV25" s="654"/>
      <c r="DW25" s="628">
        <v>21.7</v>
      </c>
      <c r="DX25" s="655"/>
      <c r="DY25" s="655"/>
      <c r="DZ25" s="655"/>
      <c r="EA25" s="655"/>
      <c r="EB25" s="655"/>
      <c r="EC25" s="656"/>
    </row>
    <row r="26" spans="2:133" ht="11.25" customHeight="1" x14ac:dyDescent="0.15">
      <c r="B26" s="620" t="s">
        <v>283</v>
      </c>
      <c r="C26" s="621"/>
      <c r="D26" s="621"/>
      <c r="E26" s="621"/>
      <c r="F26" s="621"/>
      <c r="G26" s="621"/>
      <c r="H26" s="621"/>
      <c r="I26" s="621"/>
      <c r="J26" s="621"/>
      <c r="K26" s="621"/>
      <c r="L26" s="621"/>
      <c r="M26" s="621"/>
      <c r="N26" s="621"/>
      <c r="O26" s="621"/>
      <c r="P26" s="621"/>
      <c r="Q26" s="622"/>
      <c r="R26" s="623">
        <v>575</v>
      </c>
      <c r="S26" s="624"/>
      <c r="T26" s="624"/>
      <c r="U26" s="624"/>
      <c r="V26" s="624"/>
      <c r="W26" s="624"/>
      <c r="X26" s="624"/>
      <c r="Y26" s="625"/>
      <c r="Z26" s="626">
        <v>0</v>
      </c>
      <c r="AA26" s="626"/>
      <c r="AB26" s="626"/>
      <c r="AC26" s="626"/>
      <c r="AD26" s="627">
        <v>575</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621714</v>
      </c>
      <c r="CS26" s="624"/>
      <c r="CT26" s="624"/>
      <c r="CU26" s="624"/>
      <c r="CV26" s="624"/>
      <c r="CW26" s="624"/>
      <c r="CX26" s="624"/>
      <c r="CY26" s="625"/>
      <c r="CZ26" s="628">
        <v>7.9</v>
      </c>
      <c r="DA26" s="655"/>
      <c r="DB26" s="655"/>
      <c r="DC26" s="658"/>
      <c r="DD26" s="632">
        <v>526164</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5"/>
      <c r="DY26" s="655"/>
      <c r="DZ26" s="655"/>
      <c r="EA26" s="655"/>
      <c r="EB26" s="655"/>
      <c r="EC26" s="656"/>
    </row>
    <row r="27" spans="2:133" ht="11.25" customHeight="1" x14ac:dyDescent="0.15">
      <c r="B27" s="620" t="s">
        <v>286</v>
      </c>
      <c r="C27" s="621"/>
      <c r="D27" s="621"/>
      <c r="E27" s="621"/>
      <c r="F27" s="621"/>
      <c r="G27" s="621"/>
      <c r="H27" s="621"/>
      <c r="I27" s="621"/>
      <c r="J27" s="621"/>
      <c r="K27" s="621"/>
      <c r="L27" s="621"/>
      <c r="M27" s="621"/>
      <c r="N27" s="621"/>
      <c r="O27" s="621"/>
      <c r="P27" s="621"/>
      <c r="Q27" s="622"/>
      <c r="R27" s="623">
        <v>51870</v>
      </c>
      <c r="S27" s="624"/>
      <c r="T27" s="624"/>
      <c r="U27" s="624"/>
      <c r="V27" s="624"/>
      <c r="W27" s="624"/>
      <c r="X27" s="624"/>
      <c r="Y27" s="625"/>
      <c r="Z27" s="626">
        <v>0.6</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603549</v>
      </c>
      <c r="BH27" s="624"/>
      <c r="BI27" s="624"/>
      <c r="BJ27" s="624"/>
      <c r="BK27" s="624"/>
      <c r="BL27" s="624"/>
      <c r="BM27" s="624"/>
      <c r="BN27" s="625"/>
      <c r="BO27" s="626">
        <v>100</v>
      </c>
      <c r="BP27" s="626"/>
      <c r="BQ27" s="626"/>
      <c r="BR27" s="626"/>
      <c r="BS27" s="627">
        <v>9367</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458483</v>
      </c>
      <c r="CS27" s="653"/>
      <c r="CT27" s="653"/>
      <c r="CU27" s="653"/>
      <c r="CV27" s="653"/>
      <c r="CW27" s="653"/>
      <c r="CX27" s="653"/>
      <c r="CY27" s="654"/>
      <c r="CZ27" s="628">
        <v>5.8</v>
      </c>
      <c r="DA27" s="655"/>
      <c r="DB27" s="655"/>
      <c r="DC27" s="658"/>
      <c r="DD27" s="632">
        <v>57671</v>
      </c>
      <c r="DE27" s="653"/>
      <c r="DF27" s="653"/>
      <c r="DG27" s="653"/>
      <c r="DH27" s="653"/>
      <c r="DI27" s="653"/>
      <c r="DJ27" s="653"/>
      <c r="DK27" s="654"/>
      <c r="DL27" s="632">
        <v>56786</v>
      </c>
      <c r="DM27" s="653"/>
      <c r="DN27" s="653"/>
      <c r="DO27" s="653"/>
      <c r="DP27" s="653"/>
      <c r="DQ27" s="653"/>
      <c r="DR27" s="653"/>
      <c r="DS27" s="653"/>
      <c r="DT27" s="653"/>
      <c r="DU27" s="653"/>
      <c r="DV27" s="654"/>
      <c r="DW27" s="628">
        <v>1.6</v>
      </c>
      <c r="DX27" s="655"/>
      <c r="DY27" s="655"/>
      <c r="DZ27" s="655"/>
      <c r="EA27" s="655"/>
      <c r="EB27" s="655"/>
      <c r="EC27" s="656"/>
    </row>
    <row r="28" spans="2:133" ht="11.25" customHeight="1" x14ac:dyDescent="0.15">
      <c r="B28" s="620" t="s">
        <v>289</v>
      </c>
      <c r="C28" s="621"/>
      <c r="D28" s="621"/>
      <c r="E28" s="621"/>
      <c r="F28" s="621"/>
      <c r="G28" s="621"/>
      <c r="H28" s="621"/>
      <c r="I28" s="621"/>
      <c r="J28" s="621"/>
      <c r="K28" s="621"/>
      <c r="L28" s="621"/>
      <c r="M28" s="621"/>
      <c r="N28" s="621"/>
      <c r="O28" s="621"/>
      <c r="P28" s="621"/>
      <c r="Q28" s="622"/>
      <c r="R28" s="623">
        <v>95505</v>
      </c>
      <c r="S28" s="624"/>
      <c r="T28" s="624"/>
      <c r="U28" s="624"/>
      <c r="V28" s="624"/>
      <c r="W28" s="624"/>
      <c r="X28" s="624"/>
      <c r="Y28" s="625"/>
      <c r="Z28" s="626">
        <v>1.2</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858870</v>
      </c>
      <c r="CS28" s="624"/>
      <c r="CT28" s="624"/>
      <c r="CU28" s="624"/>
      <c r="CV28" s="624"/>
      <c r="CW28" s="624"/>
      <c r="CX28" s="624"/>
      <c r="CY28" s="625"/>
      <c r="CZ28" s="628">
        <v>10.9</v>
      </c>
      <c r="DA28" s="655"/>
      <c r="DB28" s="655"/>
      <c r="DC28" s="658"/>
      <c r="DD28" s="632">
        <v>818543</v>
      </c>
      <c r="DE28" s="624"/>
      <c r="DF28" s="624"/>
      <c r="DG28" s="624"/>
      <c r="DH28" s="624"/>
      <c r="DI28" s="624"/>
      <c r="DJ28" s="624"/>
      <c r="DK28" s="625"/>
      <c r="DL28" s="632">
        <v>563520</v>
      </c>
      <c r="DM28" s="624"/>
      <c r="DN28" s="624"/>
      <c r="DO28" s="624"/>
      <c r="DP28" s="624"/>
      <c r="DQ28" s="624"/>
      <c r="DR28" s="624"/>
      <c r="DS28" s="624"/>
      <c r="DT28" s="624"/>
      <c r="DU28" s="624"/>
      <c r="DV28" s="625"/>
      <c r="DW28" s="628">
        <v>15.4</v>
      </c>
      <c r="DX28" s="655"/>
      <c r="DY28" s="655"/>
      <c r="DZ28" s="655"/>
      <c r="EA28" s="655"/>
      <c r="EB28" s="655"/>
      <c r="EC28" s="656"/>
    </row>
    <row r="29" spans="2:133" ht="11.25" customHeight="1" x14ac:dyDescent="0.15">
      <c r="B29" s="620" t="s">
        <v>291</v>
      </c>
      <c r="C29" s="621"/>
      <c r="D29" s="621"/>
      <c r="E29" s="621"/>
      <c r="F29" s="621"/>
      <c r="G29" s="621"/>
      <c r="H29" s="621"/>
      <c r="I29" s="621"/>
      <c r="J29" s="621"/>
      <c r="K29" s="621"/>
      <c r="L29" s="621"/>
      <c r="M29" s="621"/>
      <c r="N29" s="621"/>
      <c r="O29" s="621"/>
      <c r="P29" s="621"/>
      <c r="Q29" s="622"/>
      <c r="R29" s="623">
        <v>26307</v>
      </c>
      <c r="S29" s="624"/>
      <c r="T29" s="624"/>
      <c r="U29" s="624"/>
      <c r="V29" s="624"/>
      <c r="W29" s="624"/>
      <c r="X29" s="624"/>
      <c r="Y29" s="625"/>
      <c r="Z29" s="626">
        <v>0.3</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855403</v>
      </c>
      <c r="CS29" s="653"/>
      <c r="CT29" s="653"/>
      <c r="CU29" s="653"/>
      <c r="CV29" s="653"/>
      <c r="CW29" s="653"/>
      <c r="CX29" s="653"/>
      <c r="CY29" s="654"/>
      <c r="CZ29" s="628">
        <v>10.9</v>
      </c>
      <c r="DA29" s="655"/>
      <c r="DB29" s="655"/>
      <c r="DC29" s="658"/>
      <c r="DD29" s="632">
        <v>815076</v>
      </c>
      <c r="DE29" s="653"/>
      <c r="DF29" s="653"/>
      <c r="DG29" s="653"/>
      <c r="DH29" s="653"/>
      <c r="DI29" s="653"/>
      <c r="DJ29" s="653"/>
      <c r="DK29" s="654"/>
      <c r="DL29" s="632">
        <v>560053</v>
      </c>
      <c r="DM29" s="653"/>
      <c r="DN29" s="653"/>
      <c r="DO29" s="653"/>
      <c r="DP29" s="653"/>
      <c r="DQ29" s="653"/>
      <c r="DR29" s="653"/>
      <c r="DS29" s="653"/>
      <c r="DT29" s="653"/>
      <c r="DU29" s="653"/>
      <c r="DV29" s="654"/>
      <c r="DW29" s="628">
        <v>15.3</v>
      </c>
      <c r="DX29" s="655"/>
      <c r="DY29" s="655"/>
      <c r="DZ29" s="655"/>
      <c r="EA29" s="655"/>
      <c r="EB29" s="655"/>
      <c r="EC29" s="656"/>
    </row>
    <row r="30" spans="2:133" ht="11.25" customHeight="1" x14ac:dyDescent="0.15">
      <c r="B30" s="620" t="s">
        <v>293</v>
      </c>
      <c r="C30" s="621"/>
      <c r="D30" s="621"/>
      <c r="E30" s="621"/>
      <c r="F30" s="621"/>
      <c r="G30" s="621"/>
      <c r="H30" s="621"/>
      <c r="I30" s="621"/>
      <c r="J30" s="621"/>
      <c r="K30" s="621"/>
      <c r="L30" s="621"/>
      <c r="M30" s="621"/>
      <c r="N30" s="621"/>
      <c r="O30" s="621"/>
      <c r="P30" s="621"/>
      <c r="Q30" s="622"/>
      <c r="R30" s="623">
        <v>490112</v>
      </c>
      <c r="S30" s="624"/>
      <c r="T30" s="624"/>
      <c r="U30" s="624"/>
      <c r="V30" s="624"/>
      <c r="W30" s="624"/>
      <c r="X30" s="624"/>
      <c r="Y30" s="625"/>
      <c r="Z30" s="626">
        <v>6.1</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838798</v>
      </c>
      <c r="CS30" s="624"/>
      <c r="CT30" s="624"/>
      <c r="CU30" s="624"/>
      <c r="CV30" s="624"/>
      <c r="CW30" s="624"/>
      <c r="CX30" s="624"/>
      <c r="CY30" s="625"/>
      <c r="CZ30" s="628">
        <v>10.7</v>
      </c>
      <c r="DA30" s="655"/>
      <c r="DB30" s="655"/>
      <c r="DC30" s="658"/>
      <c r="DD30" s="632">
        <v>799587</v>
      </c>
      <c r="DE30" s="624"/>
      <c r="DF30" s="624"/>
      <c r="DG30" s="624"/>
      <c r="DH30" s="624"/>
      <c r="DI30" s="624"/>
      <c r="DJ30" s="624"/>
      <c r="DK30" s="625"/>
      <c r="DL30" s="632">
        <v>544564</v>
      </c>
      <c r="DM30" s="624"/>
      <c r="DN30" s="624"/>
      <c r="DO30" s="624"/>
      <c r="DP30" s="624"/>
      <c r="DQ30" s="624"/>
      <c r="DR30" s="624"/>
      <c r="DS30" s="624"/>
      <c r="DT30" s="624"/>
      <c r="DU30" s="624"/>
      <c r="DV30" s="625"/>
      <c r="DW30" s="628">
        <v>14.9</v>
      </c>
      <c r="DX30" s="655"/>
      <c r="DY30" s="655"/>
      <c r="DZ30" s="655"/>
      <c r="EA30" s="655"/>
      <c r="EB30" s="655"/>
      <c r="EC30" s="656"/>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99.7</v>
      </c>
      <c r="BH31" s="667"/>
      <c r="BI31" s="667"/>
      <c r="BJ31" s="667"/>
      <c r="BK31" s="667"/>
      <c r="BL31" s="667"/>
      <c r="BM31" s="618">
        <v>99.3</v>
      </c>
      <c r="BN31" s="667"/>
      <c r="BO31" s="667"/>
      <c r="BP31" s="667"/>
      <c r="BQ31" s="668"/>
      <c r="BR31" s="670">
        <v>99.8</v>
      </c>
      <c r="BS31" s="667"/>
      <c r="BT31" s="667"/>
      <c r="BU31" s="667"/>
      <c r="BV31" s="667"/>
      <c r="BW31" s="667"/>
      <c r="BX31" s="618">
        <v>99.4</v>
      </c>
      <c r="BY31" s="667"/>
      <c r="BZ31" s="667"/>
      <c r="CA31" s="667"/>
      <c r="CB31" s="668"/>
      <c r="CD31" s="663"/>
      <c r="CE31" s="664"/>
      <c r="CF31" s="620" t="s">
        <v>300</v>
      </c>
      <c r="CG31" s="621"/>
      <c r="CH31" s="621"/>
      <c r="CI31" s="621"/>
      <c r="CJ31" s="621"/>
      <c r="CK31" s="621"/>
      <c r="CL31" s="621"/>
      <c r="CM31" s="621"/>
      <c r="CN31" s="621"/>
      <c r="CO31" s="621"/>
      <c r="CP31" s="621"/>
      <c r="CQ31" s="622"/>
      <c r="CR31" s="623">
        <v>16605</v>
      </c>
      <c r="CS31" s="653"/>
      <c r="CT31" s="653"/>
      <c r="CU31" s="653"/>
      <c r="CV31" s="653"/>
      <c r="CW31" s="653"/>
      <c r="CX31" s="653"/>
      <c r="CY31" s="654"/>
      <c r="CZ31" s="628">
        <v>0.2</v>
      </c>
      <c r="DA31" s="655"/>
      <c r="DB31" s="655"/>
      <c r="DC31" s="658"/>
      <c r="DD31" s="632">
        <v>15489</v>
      </c>
      <c r="DE31" s="653"/>
      <c r="DF31" s="653"/>
      <c r="DG31" s="653"/>
      <c r="DH31" s="653"/>
      <c r="DI31" s="653"/>
      <c r="DJ31" s="653"/>
      <c r="DK31" s="654"/>
      <c r="DL31" s="632">
        <v>15489</v>
      </c>
      <c r="DM31" s="653"/>
      <c r="DN31" s="653"/>
      <c r="DO31" s="653"/>
      <c r="DP31" s="653"/>
      <c r="DQ31" s="653"/>
      <c r="DR31" s="653"/>
      <c r="DS31" s="653"/>
      <c r="DT31" s="653"/>
      <c r="DU31" s="653"/>
      <c r="DV31" s="654"/>
      <c r="DW31" s="628">
        <v>0.4</v>
      </c>
      <c r="DX31" s="655"/>
      <c r="DY31" s="655"/>
      <c r="DZ31" s="655"/>
      <c r="EA31" s="655"/>
      <c r="EB31" s="655"/>
      <c r="EC31" s="656"/>
    </row>
    <row r="32" spans="2:133" ht="11.25" customHeight="1" x14ac:dyDescent="0.15">
      <c r="B32" s="620" t="s">
        <v>301</v>
      </c>
      <c r="C32" s="621"/>
      <c r="D32" s="621"/>
      <c r="E32" s="621"/>
      <c r="F32" s="621"/>
      <c r="G32" s="621"/>
      <c r="H32" s="621"/>
      <c r="I32" s="621"/>
      <c r="J32" s="621"/>
      <c r="K32" s="621"/>
      <c r="L32" s="621"/>
      <c r="M32" s="621"/>
      <c r="N32" s="621"/>
      <c r="O32" s="621"/>
      <c r="P32" s="621"/>
      <c r="Q32" s="622"/>
      <c r="R32" s="623">
        <v>1048145</v>
      </c>
      <c r="S32" s="624"/>
      <c r="T32" s="624"/>
      <c r="U32" s="624"/>
      <c r="V32" s="624"/>
      <c r="W32" s="624"/>
      <c r="X32" s="624"/>
      <c r="Y32" s="625"/>
      <c r="Z32" s="626">
        <v>13</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99.7</v>
      </c>
      <c r="BH32" s="653"/>
      <c r="BI32" s="653"/>
      <c r="BJ32" s="653"/>
      <c r="BK32" s="653"/>
      <c r="BL32" s="653"/>
      <c r="BM32" s="629">
        <v>99.3</v>
      </c>
      <c r="BN32" s="653"/>
      <c r="BO32" s="653"/>
      <c r="BP32" s="653"/>
      <c r="BQ32" s="669"/>
      <c r="BR32" s="680">
        <v>99.8</v>
      </c>
      <c r="BS32" s="653"/>
      <c r="BT32" s="653"/>
      <c r="BU32" s="653"/>
      <c r="BV32" s="653"/>
      <c r="BW32" s="653"/>
      <c r="BX32" s="629">
        <v>99.4</v>
      </c>
      <c r="BY32" s="653"/>
      <c r="BZ32" s="653"/>
      <c r="CA32" s="653"/>
      <c r="CB32" s="669"/>
      <c r="CD32" s="665"/>
      <c r="CE32" s="666"/>
      <c r="CF32" s="620" t="s">
        <v>304</v>
      </c>
      <c r="CG32" s="621"/>
      <c r="CH32" s="621"/>
      <c r="CI32" s="621"/>
      <c r="CJ32" s="621"/>
      <c r="CK32" s="621"/>
      <c r="CL32" s="621"/>
      <c r="CM32" s="621"/>
      <c r="CN32" s="621"/>
      <c r="CO32" s="621"/>
      <c r="CP32" s="621"/>
      <c r="CQ32" s="622"/>
      <c r="CR32" s="623">
        <v>3467</v>
      </c>
      <c r="CS32" s="624"/>
      <c r="CT32" s="624"/>
      <c r="CU32" s="624"/>
      <c r="CV32" s="624"/>
      <c r="CW32" s="624"/>
      <c r="CX32" s="624"/>
      <c r="CY32" s="625"/>
      <c r="CZ32" s="628">
        <v>0</v>
      </c>
      <c r="DA32" s="655"/>
      <c r="DB32" s="655"/>
      <c r="DC32" s="658"/>
      <c r="DD32" s="632">
        <v>3467</v>
      </c>
      <c r="DE32" s="624"/>
      <c r="DF32" s="624"/>
      <c r="DG32" s="624"/>
      <c r="DH32" s="624"/>
      <c r="DI32" s="624"/>
      <c r="DJ32" s="624"/>
      <c r="DK32" s="625"/>
      <c r="DL32" s="632">
        <v>3467</v>
      </c>
      <c r="DM32" s="624"/>
      <c r="DN32" s="624"/>
      <c r="DO32" s="624"/>
      <c r="DP32" s="624"/>
      <c r="DQ32" s="624"/>
      <c r="DR32" s="624"/>
      <c r="DS32" s="624"/>
      <c r="DT32" s="624"/>
      <c r="DU32" s="624"/>
      <c r="DV32" s="625"/>
      <c r="DW32" s="628">
        <v>0.1</v>
      </c>
      <c r="DX32" s="655"/>
      <c r="DY32" s="655"/>
      <c r="DZ32" s="655"/>
      <c r="EA32" s="655"/>
      <c r="EB32" s="655"/>
      <c r="EC32" s="656"/>
    </row>
    <row r="33" spans="2:133" ht="11.25" customHeight="1" x14ac:dyDescent="0.15">
      <c r="B33" s="620" t="s">
        <v>305</v>
      </c>
      <c r="C33" s="621"/>
      <c r="D33" s="621"/>
      <c r="E33" s="621"/>
      <c r="F33" s="621"/>
      <c r="G33" s="621"/>
      <c r="H33" s="621"/>
      <c r="I33" s="621"/>
      <c r="J33" s="621"/>
      <c r="K33" s="621"/>
      <c r="L33" s="621"/>
      <c r="M33" s="621"/>
      <c r="N33" s="621"/>
      <c r="O33" s="621"/>
      <c r="P33" s="621"/>
      <c r="Q33" s="622"/>
      <c r="R33" s="623">
        <v>61903</v>
      </c>
      <c r="S33" s="624"/>
      <c r="T33" s="624"/>
      <c r="U33" s="624"/>
      <c r="V33" s="624"/>
      <c r="W33" s="624"/>
      <c r="X33" s="624"/>
      <c r="Y33" s="625"/>
      <c r="Z33" s="626">
        <v>0.8</v>
      </c>
      <c r="AA33" s="626"/>
      <c r="AB33" s="626"/>
      <c r="AC33" s="626"/>
      <c r="AD33" s="627">
        <v>2</v>
      </c>
      <c r="AE33" s="627"/>
      <c r="AF33" s="627"/>
      <c r="AG33" s="627"/>
      <c r="AH33" s="627"/>
      <c r="AI33" s="627"/>
      <c r="AJ33" s="627"/>
      <c r="AK33" s="627"/>
      <c r="AL33" s="628">
        <v>0</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99.8</v>
      </c>
      <c r="BH33" s="682"/>
      <c r="BI33" s="682"/>
      <c r="BJ33" s="682"/>
      <c r="BK33" s="682"/>
      <c r="BL33" s="682"/>
      <c r="BM33" s="683">
        <v>99.2</v>
      </c>
      <c r="BN33" s="682"/>
      <c r="BO33" s="682"/>
      <c r="BP33" s="682"/>
      <c r="BQ33" s="684"/>
      <c r="BR33" s="681">
        <v>99.8</v>
      </c>
      <c r="BS33" s="682"/>
      <c r="BT33" s="682"/>
      <c r="BU33" s="682"/>
      <c r="BV33" s="682"/>
      <c r="BW33" s="682"/>
      <c r="BX33" s="683">
        <v>99.3</v>
      </c>
      <c r="BY33" s="682"/>
      <c r="BZ33" s="682"/>
      <c r="CA33" s="682"/>
      <c r="CB33" s="684"/>
      <c r="CD33" s="620" t="s">
        <v>307</v>
      </c>
      <c r="CE33" s="621"/>
      <c r="CF33" s="621"/>
      <c r="CG33" s="621"/>
      <c r="CH33" s="621"/>
      <c r="CI33" s="621"/>
      <c r="CJ33" s="621"/>
      <c r="CK33" s="621"/>
      <c r="CL33" s="621"/>
      <c r="CM33" s="621"/>
      <c r="CN33" s="621"/>
      <c r="CO33" s="621"/>
      <c r="CP33" s="621"/>
      <c r="CQ33" s="622"/>
      <c r="CR33" s="623">
        <v>3770591</v>
      </c>
      <c r="CS33" s="653"/>
      <c r="CT33" s="653"/>
      <c r="CU33" s="653"/>
      <c r="CV33" s="653"/>
      <c r="CW33" s="653"/>
      <c r="CX33" s="653"/>
      <c r="CY33" s="654"/>
      <c r="CZ33" s="628">
        <v>47.9</v>
      </c>
      <c r="DA33" s="655"/>
      <c r="DB33" s="655"/>
      <c r="DC33" s="658"/>
      <c r="DD33" s="632">
        <v>2755328</v>
      </c>
      <c r="DE33" s="653"/>
      <c r="DF33" s="653"/>
      <c r="DG33" s="653"/>
      <c r="DH33" s="653"/>
      <c r="DI33" s="653"/>
      <c r="DJ33" s="653"/>
      <c r="DK33" s="654"/>
      <c r="DL33" s="632">
        <v>1643502</v>
      </c>
      <c r="DM33" s="653"/>
      <c r="DN33" s="653"/>
      <c r="DO33" s="653"/>
      <c r="DP33" s="653"/>
      <c r="DQ33" s="653"/>
      <c r="DR33" s="653"/>
      <c r="DS33" s="653"/>
      <c r="DT33" s="653"/>
      <c r="DU33" s="653"/>
      <c r="DV33" s="654"/>
      <c r="DW33" s="628">
        <v>45</v>
      </c>
      <c r="DX33" s="655"/>
      <c r="DY33" s="655"/>
      <c r="DZ33" s="655"/>
      <c r="EA33" s="655"/>
      <c r="EB33" s="655"/>
      <c r="EC33" s="656"/>
    </row>
    <row r="34" spans="2:133" ht="11.25" customHeight="1" x14ac:dyDescent="0.15">
      <c r="B34" s="620" t="s">
        <v>308</v>
      </c>
      <c r="C34" s="621"/>
      <c r="D34" s="621"/>
      <c r="E34" s="621"/>
      <c r="F34" s="621"/>
      <c r="G34" s="621"/>
      <c r="H34" s="621"/>
      <c r="I34" s="621"/>
      <c r="J34" s="621"/>
      <c r="K34" s="621"/>
      <c r="L34" s="621"/>
      <c r="M34" s="621"/>
      <c r="N34" s="621"/>
      <c r="O34" s="621"/>
      <c r="P34" s="621"/>
      <c r="Q34" s="622"/>
      <c r="R34" s="623">
        <v>159337</v>
      </c>
      <c r="S34" s="624"/>
      <c r="T34" s="624"/>
      <c r="U34" s="624"/>
      <c r="V34" s="624"/>
      <c r="W34" s="624"/>
      <c r="X34" s="624"/>
      <c r="Y34" s="625"/>
      <c r="Z34" s="626">
        <v>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977125</v>
      </c>
      <c r="CS34" s="624"/>
      <c r="CT34" s="624"/>
      <c r="CU34" s="624"/>
      <c r="CV34" s="624"/>
      <c r="CW34" s="624"/>
      <c r="CX34" s="624"/>
      <c r="CY34" s="625"/>
      <c r="CZ34" s="628">
        <v>12.4</v>
      </c>
      <c r="DA34" s="655"/>
      <c r="DB34" s="655"/>
      <c r="DC34" s="658"/>
      <c r="DD34" s="632">
        <v>673151</v>
      </c>
      <c r="DE34" s="624"/>
      <c r="DF34" s="624"/>
      <c r="DG34" s="624"/>
      <c r="DH34" s="624"/>
      <c r="DI34" s="624"/>
      <c r="DJ34" s="624"/>
      <c r="DK34" s="625"/>
      <c r="DL34" s="632">
        <v>641616</v>
      </c>
      <c r="DM34" s="624"/>
      <c r="DN34" s="624"/>
      <c r="DO34" s="624"/>
      <c r="DP34" s="624"/>
      <c r="DQ34" s="624"/>
      <c r="DR34" s="624"/>
      <c r="DS34" s="624"/>
      <c r="DT34" s="624"/>
      <c r="DU34" s="624"/>
      <c r="DV34" s="625"/>
      <c r="DW34" s="628">
        <v>17.600000000000001</v>
      </c>
      <c r="DX34" s="655"/>
      <c r="DY34" s="655"/>
      <c r="DZ34" s="655"/>
      <c r="EA34" s="655"/>
      <c r="EB34" s="655"/>
      <c r="EC34" s="656"/>
    </row>
    <row r="35" spans="2:133" ht="11.25" customHeight="1" x14ac:dyDescent="0.15">
      <c r="B35" s="620" t="s">
        <v>310</v>
      </c>
      <c r="C35" s="621"/>
      <c r="D35" s="621"/>
      <c r="E35" s="621"/>
      <c r="F35" s="621"/>
      <c r="G35" s="621"/>
      <c r="H35" s="621"/>
      <c r="I35" s="621"/>
      <c r="J35" s="621"/>
      <c r="K35" s="621"/>
      <c r="L35" s="621"/>
      <c r="M35" s="621"/>
      <c r="N35" s="621"/>
      <c r="O35" s="621"/>
      <c r="P35" s="621"/>
      <c r="Q35" s="622"/>
      <c r="R35" s="623">
        <v>1377139</v>
      </c>
      <c r="S35" s="624"/>
      <c r="T35" s="624"/>
      <c r="U35" s="624"/>
      <c r="V35" s="624"/>
      <c r="W35" s="624"/>
      <c r="X35" s="624"/>
      <c r="Y35" s="625"/>
      <c r="Z35" s="626">
        <v>17</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175504</v>
      </c>
      <c r="CS35" s="653"/>
      <c r="CT35" s="653"/>
      <c r="CU35" s="653"/>
      <c r="CV35" s="653"/>
      <c r="CW35" s="653"/>
      <c r="CX35" s="653"/>
      <c r="CY35" s="654"/>
      <c r="CZ35" s="628">
        <v>2.2000000000000002</v>
      </c>
      <c r="DA35" s="655"/>
      <c r="DB35" s="655"/>
      <c r="DC35" s="658"/>
      <c r="DD35" s="632">
        <v>164920</v>
      </c>
      <c r="DE35" s="653"/>
      <c r="DF35" s="653"/>
      <c r="DG35" s="653"/>
      <c r="DH35" s="653"/>
      <c r="DI35" s="653"/>
      <c r="DJ35" s="653"/>
      <c r="DK35" s="654"/>
      <c r="DL35" s="632">
        <v>163523</v>
      </c>
      <c r="DM35" s="653"/>
      <c r="DN35" s="653"/>
      <c r="DO35" s="653"/>
      <c r="DP35" s="653"/>
      <c r="DQ35" s="653"/>
      <c r="DR35" s="653"/>
      <c r="DS35" s="653"/>
      <c r="DT35" s="653"/>
      <c r="DU35" s="653"/>
      <c r="DV35" s="654"/>
      <c r="DW35" s="628">
        <v>4.5</v>
      </c>
      <c r="DX35" s="655"/>
      <c r="DY35" s="655"/>
      <c r="DZ35" s="655"/>
      <c r="EA35" s="655"/>
      <c r="EB35" s="655"/>
      <c r="EC35" s="656"/>
    </row>
    <row r="36" spans="2:133" ht="11.25" customHeight="1" x14ac:dyDescent="0.15">
      <c r="B36" s="620" t="s">
        <v>314</v>
      </c>
      <c r="C36" s="621"/>
      <c r="D36" s="621"/>
      <c r="E36" s="621"/>
      <c r="F36" s="621"/>
      <c r="G36" s="621"/>
      <c r="H36" s="621"/>
      <c r="I36" s="621"/>
      <c r="J36" s="621"/>
      <c r="K36" s="621"/>
      <c r="L36" s="621"/>
      <c r="M36" s="621"/>
      <c r="N36" s="621"/>
      <c r="O36" s="621"/>
      <c r="P36" s="621"/>
      <c r="Q36" s="622"/>
      <c r="R36" s="623">
        <v>212416</v>
      </c>
      <c r="S36" s="624"/>
      <c r="T36" s="624"/>
      <c r="U36" s="624"/>
      <c r="V36" s="624"/>
      <c r="W36" s="624"/>
      <c r="X36" s="624"/>
      <c r="Y36" s="625"/>
      <c r="Z36" s="626">
        <v>2.6</v>
      </c>
      <c r="AA36" s="626"/>
      <c r="AB36" s="626"/>
      <c r="AC36" s="626"/>
      <c r="AD36" s="627" t="s">
        <v>122</v>
      </c>
      <c r="AE36" s="627"/>
      <c r="AF36" s="627"/>
      <c r="AG36" s="627"/>
      <c r="AH36" s="627"/>
      <c r="AI36" s="627"/>
      <c r="AJ36" s="627"/>
      <c r="AK36" s="627"/>
      <c r="AL36" s="628" t="s">
        <v>122</v>
      </c>
      <c r="AM36" s="629"/>
      <c r="AN36" s="629"/>
      <c r="AO36" s="630"/>
      <c r="AP36" s="222"/>
      <c r="AQ36" s="685" t="s">
        <v>315</v>
      </c>
      <c r="AR36" s="686"/>
      <c r="AS36" s="686"/>
      <c r="AT36" s="686"/>
      <c r="AU36" s="686"/>
      <c r="AV36" s="686"/>
      <c r="AW36" s="686"/>
      <c r="AX36" s="686"/>
      <c r="AY36" s="687"/>
      <c r="AZ36" s="612">
        <v>511234</v>
      </c>
      <c r="BA36" s="613"/>
      <c r="BB36" s="613"/>
      <c r="BC36" s="613"/>
      <c r="BD36" s="613"/>
      <c r="BE36" s="613"/>
      <c r="BF36" s="688"/>
      <c r="BG36" s="609" t="s">
        <v>316</v>
      </c>
      <c r="BH36" s="610"/>
      <c r="BI36" s="610"/>
      <c r="BJ36" s="610"/>
      <c r="BK36" s="610"/>
      <c r="BL36" s="610"/>
      <c r="BM36" s="610"/>
      <c r="BN36" s="610"/>
      <c r="BO36" s="610"/>
      <c r="BP36" s="610"/>
      <c r="BQ36" s="610"/>
      <c r="BR36" s="610"/>
      <c r="BS36" s="610"/>
      <c r="BT36" s="610"/>
      <c r="BU36" s="611"/>
      <c r="BV36" s="612">
        <v>557</v>
      </c>
      <c r="BW36" s="613"/>
      <c r="BX36" s="613"/>
      <c r="BY36" s="613"/>
      <c r="BZ36" s="613"/>
      <c r="CA36" s="613"/>
      <c r="CB36" s="688"/>
      <c r="CD36" s="620" t="s">
        <v>317</v>
      </c>
      <c r="CE36" s="621"/>
      <c r="CF36" s="621"/>
      <c r="CG36" s="621"/>
      <c r="CH36" s="621"/>
      <c r="CI36" s="621"/>
      <c r="CJ36" s="621"/>
      <c r="CK36" s="621"/>
      <c r="CL36" s="621"/>
      <c r="CM36" s="621"/>
      <c r="CN36" s="621"/>
      <c r="CO36" s="621"/>
      <c r="CP36" s="621"/>
      <c r="CQ36" s="622"/>
      <c r="CR36" s="623">
        <v>1312407</v>
      </c>
      <c r="CS36" s="624"/>
      <c r="CT36" s="624"/>
      <c r="CU36" s="624"/>
      <c r="CV36" s="624"/>
      <c r="CW36" s="624"/>
      <c r="CX36" s="624"/>
      <c r="CY36" s="625"/>
      <c r="CZ36" s="628">
        <v>16.7</v>
      </c>
      <c r="DA36" s="655"/>
      <c r="DB36" s="655"/>
      <c r="DC36" s="658"/>
      <c r="DD36" s="632">
        <v>775391</v>
      </c>
      <c r="DE36" s="624"/>
      <c r="DF36" s="624"/>
      <c r="DG36" s="624"/>
      <c r="DH36" s="624"/>
      <c r="DI36" s="624"/>
      <c r="DJ36" s="624"/>
      <c r="DK36" s="625"/>
      <c r="DL36" s="632">
        <v>676015</v>
      </c>
      <c r="DM36" s="624"/>
      <c r="DN36" s="624"/>
      <c r="DO36" s="624"/>
      <c r="DP36" s="624"/>
      <c r="DQ36" s="624"/>
      <c r="DR36" s="624"/>
      <c r="DS36" s="624"/>
      <c r="DT36" s="624"/>
      <c r="DU36" s="624"/>
      <c r="DV36" s="625"/>
      <c r="DW36" s="628">
        <v>18.5</v>
      </c>
      <c r="DX36" s="655"/>
      <c r="DY36" s="655"/>
      <c r="DZ36" s="655"/>
      <c r="EA36" s="655"/>
      <c r="EB36" s="655"/>
      <c r="EC36" s="656"/>
    </row>
    <row r="37" spans="2:133" ht="11.25" customHeight="1" x14ac:dyDescent="0.15">
      <c r="B37" s="620" t="s">
        <v>318</v>
      </c>
      <c r="C37" s="621"/>
      <c r="D37" s="621"/>
      <c r="E37" s="621"/>
      <c r="F37" s="621"/>
      <c r="G37" s="621"/>
      <c r="H37" s="621"/>
      <c r="I37" s="621"/>
      <c r="J37" s="621"/>
      <c r="K37" s="621"/>
      <c r="L37" s="621"/>
      <c r="M37" s="621"/>
      <c r="N37" s="621"/>
      <c r="O37" s="621"/>
      <c r="P37" s="621"/>
      <c r="Q37" s="622"/>
      <c r="R37" s="623">
        <v>92819</v>
      </c>
      <c r="S37" s="624"/>
      <c r="T37" s="624"/>
      <c r="U37" s="624"/>
      <c r="V37" s="624"/>
      <c r="W37" s="624"/>
      <c r="X37" s="624"/>
      <c r="Y37" s="625"/>
      <c r="Z37" s="626">
        <v>1.1000000000000001</v>
      </c>
      <c r="AA37" s="626"/>
      <c r="AB37" s="626"/>
      <c r="AC37" s="626"/>
      <c r="AD37" s="627">
        <v>13628</v>
      </c>
      <c r="AE37" s="627"/>
      <c r="AF37" s="627"/>
      <c r="AG37" s="627"/>
      <c r="AH37" s="627"/>
      <c r="AI37" s="627"/>
      <c r="AJ37" s="627"/>
      <c r="AK37" s="627"/>
      <c r="AL37" s="628">
        <v>0.4</v>
      </c>
      <c r="AM37" s="629"/>
      <c r="AN37" s="629"/>
      <c r="AO37" s="630"/>
      <c r="AQ37" s="689" t="s">
        <v>319</v>
      </c>
      <c r="AR37" s="690"/>
      <c r="AS37" s="690"/>
      <c r="AT37" s="690"/>
      <c r="AU37" s="690"/>
      <c r="AV37" s="690"/>
      <c r="AW37" s="690"/>
      <c r="AX37" s="690"/>
      <c r="AY37" s="691"/>
      <c r="AZ37" s="623">
        <v>199863</v>
      </c>
      <c r="BA37" s="624"/>
      <c r="BB37" s="624"/>
      <c r="BC37" s="624"/>
      <c r="BD37" s="653"/>
      <c r="BE37" s="653"/>
      <c r="BF37" s="669"/>
      <c r="BG37" s="620" t="s">
        <v>320</v>
      </c>
      <c r="BH37" s="621"/>
      <c r="BI37" s="621"/>
      <c r="BJ37" s="621"/>
      <c r="BK37" s="621"/>
      <c r="BL37" s="621"/>
      <c r="BM37" s="621"/>
      <c r="BN37" s="621"/>
      <c r="BO37" s="621"/>
      <c r="BP37" s="621"/>
      <c r="BQ37" s="621"/>
      <c r="BR37" s="621"/>
      <c r="BS37" s="621"/>
      <c r="BT37" s="621"/>
      <c r="BU37" s="622"/>
      <c r="BV37" s="623">
        <v>307</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238446</v>
      </c>
      <c r="CS37" s="653"/>
      <c r="CT37" s="653"/>
      <c r="CU37" s="653"/>
      <c r="CV37" s="653"/>
      <c r="CW37" s="653"/>
      <c r="CX37" s="653"/>
      <c r="CY37" s="654"/>
      <c r="CZ37" s="628">
        <v>3</v>
      </c>
      <c r="DA37" s="655"/>
      <c r="DB37" s="655"/>
      <c r="DC37" s="658"/>
      <c r="DD37" s="632">
        <v>231946</v>
      </c>
      <c r="DE37" s="653"/>
      <c r="DF37" s="653"/>
      <c r="DG37" s="653"/>
      <c r="DH37" s="653"/>
      <c r="DI37" s="653"/>
      <c r="DJ37" s="653"/>
      <c r="DK37" s="654"/>
      <c r="DL37" s="632">
        <v>231271</v>
      </c>
      <c r="DM37" s="653"/>
      <c r="DN37" s="653"/>
      <c r="DO37" s="653"/>
      <c r="DP37" s="653"/>
      <c r="DQ37" s="653"/>
      <c r="DR37" s="653"/>
      <c r="DS37" s="653"/>
      <c r="DT37" s="653"/>
      <c r="DU37" s="653"/>
      <c r="DV37" s="654"/>
      <c r="DW37" s="628">
        <v>6.3</v>
      </c>
      <c r="DX37" s="655"/>
      <c r="DY37" s="655"/>
      <c r="DZ37" s="655"/>
      <c r="EA37" s="655"/>
      <c r="EB37" s="655"/>
      <c r="EC37" s="656"/>
    </row>
    <row r="38" spans="2:133" ht="11.25" customHeight="1" x14ac:dyDescent="0.15">
      <c r="B38" s="620" t="s">
        <v>322</v>
      </c>
      <c r="C38" s="621"/>
      <c r="D38" s="621"/>
      <c r="E38" s="621"/>
      <c r="F38" s="621"/>
      <c r="G38" s="621"/>
      <c r="H38" s="621"/>
      <c r="I38" s="621"/>
      <c r="J38" s="621"/>
      <c r="K38" s="621"/>
      <c r="L38" s="621"/>
      <c r="M38" s="621"/>
      <c r="N38" s="621"/>
      <c r="O38" s="621"/>
      <c r="P38" s="621"/>
      <c r="Q38" s="622"/>
      <c r="R38" s="623">
        <v>631124</v>
      </c>
      <c r="S38" s="624"/>
      <c r="T38" s="624"/>
      <c r="U38" s="624"/>
      <c r="V38" s="624"/>
      <c r="W38" s="624"/>
      <c r="X38" s="624"/>
      <c r="Y38" s="625"/>
      <c r="Z38" s="626">
        <v>7.8</v>
      </c>
      <c r="AA38" s="626"/>
      <c r="AB38" s="626"/>
      <c r="AC38" s="626"/>
      <c r="AD38" s="627" t="s">
        <v>122</v>
      </c>
      <c r="AE38" s="627"/>
      <c r="AF38" s="627"/>
      <c r="AG38" s="627"/>
      <c r="AH38" s="627"/>
      <c r="AI38" s="627"/>
      <c r="AJ38" s="627"/>
      <c r="AK38" s="627"/>
      <c r="AL38" s="628" t="s">
        <v>122</v>
      </c>
      <c r="AM38" s="629"/>
      <c r="AN38" s="629"/>
      <c r="AO38" s="630"/>
      <c r="AQ38" s="689" t="s">
        <v>323</v>
      </c>
      <c r="AR38" s="690"/>
      <c r="AS38" s="690"/>
      <c r="AT38" s="690"/>
      <c r="AU38" s="690"/>
      <c r="AV38" s="690"/>
      <c r="AW38" s="690"/>
      <c r="AX38" s="690"/>
      <c r="AY38" s="691"/>
      <c r="AZ38" s="623">
        <v>27103</v>
      </c>
      <c r="BA38" s="624"/>
      <c r="BB38" s="624"/>
      <c r="BC38" s="624"/>
      <c r="BD38" s="653"/>
      <c r="BE38" s="653"/>
      <c r="BF38" s="669"/>
      <c r="BG38" s="620" t="s">
        <v>324</v>
      </c>
      <c r="BH38" s="621"/>
      <c r="BI38" s="621"/>
      <c r="BJ38" s="621"/>
      <c r="BK38" s="621"/>
      <c r="BL38" s="621"/>
      <c r="BM38" s="621"/>
      <c r="BN38" s="621"/>
      <c r="BO38" s="621"/>
      <c r="BP38" s="621"/>
      <c r="BQ38" s="621"/>
      <c r="BR38" s="621"/>
      <c r="BS38" s="621"/>
      <c r="BT38" s="621"/>
      <c r="BU38" s="622"/>
      <c r="BV38" s="623">
        <v>608</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284268</v>
      </c>
      <c r="CS38" s="624"/>
      <c r="CT38" s="624"/>
      <c r="CU38" s="624"/>
      <c r="CV38" s="624"/>
      <c r="CW38" s="624"/>
      <c r="CX38" s="624"/>
      <c r="CY38" s="625"/>
      <c r="CZ38" s="628">
        <v>3.6</v>
      </c>
      <c r="DA38" s="655"/>
      <c r="DB38" s="655"/>
      <c r="DC38" s="658"/>
      <c r="DD38" s="632">
        <v>233797</v>
      </c>
      <c r="DE38" s="624"/>
      <c r="DF38" s="624"/>
      <c r="DG38" s="624"/>
      <c r="DH38" s="624"/>
      <c r="DI38" s="624"/>
      <c r="DJ38" s="624"/>
      <c r="DK38" s="625"/>
      <c r="DL38" s="632">
        <v>162348</v>
      </c>
      <c r="DM38" s="624"/>
      <c r="DN38" s="624"/>
      <c r="DO38" s="624"/>
      <c r="DP38" s="624"/>
      <c r="DQ38" s="624"/>
      <c r="DR38" s="624"/>
      <c r="DS38" s="624"/>
      <c r="DT38" s="624"/>
      <c r="DU38" s="624"/>
      <c r="DV38" s="625"/>
      <c r="DW38" s="628">
        <v>4.4000000000000004</v>
      </c>
      <c r="DX38" s="655"/>
      <c r="DY38" s="655"/>
      <c r="DZ38" s="655"/>
      <c r="EA38" s="655"/>
      <c r="EB38" s="655"/>
      <c r="EC38" s="656"/>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9" t="s">
        <v>327</v>
      </c>
      <c r="AR39" s="690"/>
      <c r="AS39" s="690"/>
      <c r="AT39" s="690"/>
      <c r="AU39" s="690"/>
      <c r="AV39" s="690"/>
      <c r="AW39" s="690"/>
      <c r="AX39" s="690"/>
      <c r="AY39" s="691"/>
      <c r="AZ39" s="623" t="s">
        <v>122</v>
      </c>
      <c r="BA39" s="624"/>
      <c r="BB39" s="624"/>
      <c r="BC39" s="624"/>
      <c r="BD39" s="653"/>
      <c r="BE39" s="653"/>
      <c r="BF39" s="669"/>
      <c r="BG39" s="620" t="s">
        <v>328</v>
      </c>
      <c r="BH39" s="621"/>
      <c r="BI39" s="621"/>
      <c r="BJ39" s="621"/>
      <c r="BK39" s="621"/>
      <c r="BL39" s="621"/>
      <c r="BM39" s="621"/>
      <c r="BN39" s="621"/>
      <c r="BO39" s="621"/>
      <c r="BP39" s="621"/>
      <c r="BQ39" s="621"/>
      <c r="BR39" s="621"/>
      <c r="BS39" s="621"/>
      <c r="BT39" s="621"/>
      <c r="BU39" s="622"/>
      <c r="BV39" s="623">
        <v>1018</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1021287</v>
      </c>
      <c r="CS39" s="653"/>
      <c r="CT39" s="653"/>
      <c r="CU39" s="653"/>
      <c r="CV39" s="653"/>
      <c r="CW39" s="653"/>
      <c r="CX39" s="653"/>
      <c r="CY39" s="654"/>
      <c r="CZ39" s="628">
        <v>13</v>
      </c>
      <c r="DA39" s="655"/>
      <c r="DB39" s="655"/>
      <c r="DC39" s="658"/>
      <c r="DD39" s="632">
        <v>908069</v>
      </c>
      <c r="DE39" s="653"/>
      <c r="DF39" s="653"/>
      <c r="DG39" s="653"/>
      <c r="DH39" s="653"/>
      <c r="DI39" s="653"/>
      <c r="DJ39" s="653"/>
      <c r="DK39" s="654"/>
      <c r="DL39" s="632" t="s">
        <v>122</v>
      </c>
      <c r="DM39" s="653"/>
      <c r="DN39" s="653"/>
      <c r="DO39" s="653"/>
      <c r="DP39" s="653"/>
      <c r="DQ39" s="653"/>
      <c r="DR39" s="653"/>
      <c r="DS39" s="653"/>
      <c r="DT39" s="653"/>
      <c r="DU39" s="653"/>
      <c r="DV39" s="654"/>
      <c r="DW39" s="628" t="s">
        <v>122</v>
      </c>
      <c r="DX39" s="655"/>
      <c r="DY39" s="655"/>
      <c r="DZ39" s="655"/>
      <c r="EA39" s="655"/>
      <c r="EB39" s="655"/>
      <c r="EC39" s="656"/>
    </row>
    <row r="40" spans="2:133" ht="11.25" customHeight="1" x14ac:dyDescent="0.15">
      <c r="B40" s="620" t="s">
        <v>330</v>
      </c>
      <c r="C40" s="621"/>
      <c r="D40" s="621"/>
      <c r="E40" s="621"/>
      <c r="F40" s="621"/>
      <c r="G40" s="621"/>
      <c r="H40" s="621"/>
      <c r="I40" s="621"/>
      <c r="J40" s="621"/>
      <c r="K40" s="621"/>
      <c r="L40" s="621"/>
      <c r="M40" s="621"/>
      <c r="N40" s="621"/>
      <c r="O40" s="621"/>
      <c r="P40" s="621"/>
      <c r="Q40" s="622"/>
      <c r="R40" s="623">
        <v>14424</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9" t="s">
        <v>331</v>
      </c>
      <c r="AR40" s="690"/>
      <c r="AS40" s="690"/>
      <c r="AT40" s="690"/>
      <c r="AU40" s="690"/>
      <c r="AV40" s="690"/>
      <c r="AW40" s="690"/>
      <c r="AX40" s="690"/>
      <c r="AY40" s="691"/>
      <c r="AZ40" s="623" t="s">
        <v>122</v>
      </c>
      <c r="BA40" s="624"/>
      <c r="BB40" s="624"/>
      <c r="BC40" s="624"/>
      <c r="BD40" s="653"/>
      <c r="BE40" s="653"/>
      <c r="BF40" s="669"/>
      <c r="BG40" s="673" t="s">
        <v>332</v>
      </c>
      <c r="BH40" s="674"/>
      <c r="BI40" s="674"/>
      <c r="BJ40" s="674"/>
      <c r="BK40" s="674"/>
      <c r="BL40" s="223"/>
      <c r="BM40" s="621" t="s">
        <v>333</v>
      </c>
      <c r="BN40" s="621"/>
      <c r="BO40" s="621"/>
      <c r="BP40" s="621"/>
      <c r="BQ40" s="621"/>
      <c r="BR40" s="621"/>
      <c r="BS40" s="621"/>
      <c r="BT40" s="621"/>
      <c r="BU40" s="622"/>
      <c r="BV40" s="623">
        <v>128</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t="s">
        <v>122</v>
      </c>
      <c r="CS40" s="624"/>
      <c r="CT40" s="624"/>
      <c r="CU40" s="624"/>
      <c r="CV40" s="624"/>
      <c r="CW40" s="624"/>
      <c r="CX40" s="624"/>
      <c r="CY40" s="625"/>
      <c r="CZ40" s="628" t="s">
        <v>122</v>
      </c>
      <c r="DA40" s="655"/>
      <c r="DB40" s="655"/>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5"/>
      <c r="DY40" s="655"/>
      <c r="DZ40" s="655"/>
      <c r="EA40" s="655"/>
      <c r="EB40" s="655"/>
      <c r="EC40" s="656"/>
    </row>
    <row r="41" spans="2:133" ht="11.25" customHeight="1" x14ac:dyDescent="0.15">
      <c r="B41" s="644" t="s">
        <v>335</v>
      </c>
      <c r="C41" s="645"/>
      <c r="D41" s="645"/>
      <c r="E41" s="645"/>
      <c r="F41" s="645"/>
      <c r="G41" s="645"/>
      <c r="H41" s="645"/>
      <c r="I41" s="645"/>
      <c r="J41" s="645"/>
      <c r="K41" s="645"/>
      <c r="L41" s="645"/>
      <c r="M41" s="645"/>
      <c r="N41" s="645"/>
      <c r="O41" s="645"/>
      <c r="P41" s="645"/>
      <c r="Q41" s="646"/>
      <c r="R41" s="698">
        <v>8082377</v>
      </c>
      <c r="S41" s="699"/>
      <c r="T41" s="699"/>
      <c r="U41" s="699"/>
      <c r="V41" s="699"/>
      <c r="W41" s="699"/>
      <c r="X41" s="699"/>
      <c r="Y41" s="700"/>
      <c r="Z41" s="701">
        <v>100</v>
      </c>
      <c r="AA41" s="701"/>
      <c r="AB41" s="701"/>
      <c r="AC41" s="701"/>
      <c r="AD41" s="702">
        <v>3639464</v>
      </c>
      <c r="AE41" s="702"/>
      <c r="AF41" s="702"/>
      <c r="AG41" s="702"/>
      <c r="AH41" s="702"/>
      <c r="AI41" s="702"/>
      <c r="AJ41" s="702"/>
      <c r="AK41" s="702"/>
      <c r="AL41" s="703">
        <v>100</v>
      </c>
      <c r="AM41" s="683"/>
      <c r="AN41" s="683"/>
      <c r="AO41" s="704"/>
      <c r="AQ41" s="689" t="s">
        <v>336</v>
      </c>
      <c r="AR41" s="690"/>
      <c r="AS41" s="690"/>
      <c r="AT41" s="690"/>
      <c r="AU41" s="690"/>
      <c r="AV41" s="690"/>
      <c r="AW41" s="690"/>
      <c r="AX41" s="690"/>
      <c r="AY41" s="691"/>
      <c r="AZ41" s="623">
        <v>68923</v>
      </c>
      <c r="BA41" s="624"/>
      <c r="BB41" s="624"/>
      <c r="BC41" s="624"/>
      <c r="BD41" s="653"/>
      <c r="BE41" s="653"/>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3"/>
      <c r="CT41" s="653"/>
      <c r="CU41" s="653"/>
      <c r="CV41" s="653"/>
      <c r="CW41" s="653"/>
      <c r="CX41" s="653"/>
      <c r="CY41" s="654"/>
      <c r="CZ41" s="628" t="s">
        <v>122</v>
      </c>
      <c r="DA41" s="655"/>
      <c r="DB41" s="655"/>
      <c r="DC41" s="658"/>
      <c r="DD41" s="632" t="s">
        <v>122</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339</v>
      </c>
      <c r="AR42" s="706"/>
      <c r="AS42" s="706"/>
      <c r="AT42" s="706"/>
      <c r="AU42" s="706"/>
      <c r="AV42" s="706"/>
      <c r="AW42" s="706"/>
      <c r="AX42" s="706"/>
      <c r="AY42" s="707"/>
      <c r="AZ42" s="698">
        <v>215345</v>
      </c>
      <c r="BA42" s="699"/>
      <c r="BB42" s="699"/>
      <c r="BC42" s="699"/>
      <c r="BD42" s="682"/>
      <c r="BE42" s="682"/>
      <c r="BF42" s="684"/>
      <c r="BG42" s="675"/>
      <c r="BH42" s="676"/>
      <c r="BI42" s="676"/>
      <c r="BJ42" s="676"/>
      <c r="BK42" s="676"/>
      <c r="BL42" s="224"/>
      <c r="BM42" s="645" t="s">
        <v>340</v>
      </c>
      <c r="BN42" s="645"/>
      <c r="BO42" s="645"/>
      <c r="BP42" s="645"/>
      <c r="BQ42" s="645"/>
      <c r="BR42" s="645"/>
      <c r="BS42" s="645"/>
      <c r="BT42" s="645"/>
      <c r="BU42" s="646"/>
      <c r="BV42" s="698">
        <v>378</v>
      </c>
      <c r="BW42" s="699"/>
      <c r="BX42" s="699"/>
      <c r="BY42" s="699"/>
      <c r="BZ42" s="699"/>
      <c r="CA42" s="699"/>
      <c r="CB42" s="708"/>
      <c r="CD42" s="620" t="s">
        <v>341</v>
      </c>
      <c r="CE42" s="621"/>
      <c r="CF42" s="621"/>
      <c r="CG42" s="621"/>
      <c r="CH42" s="621"/>
      <c r="CI42" s="621"/>
      <c r="CJ42" s="621"/>
      <c r="CK42" s="621"/>
      <c r="CL42" s="621"/>
      <c r="CM42" s="621"/>
      <c r="CN42" s="621"/>
      <c r="CO42" s="621"/>
      <c r="CP42" s="621"/>
      <c r="CQ42" s="622"/>
      <c r="CR42" s="623">
        <v>1884668</v>
      </c>
      <c r="CS42" s="653"/>
      <c r="CT42" s="653"/>
      <c r="CU42" s="653"/>
      <c r="CV42" s="653"/>
      <c r="CW42" s="653"/>
      <c r="CX42" s="653"/>
      <c r="CY42" s="654"/>
      <c r="CZ42" s="628">
        <v>23.9</v>
      </c>
      <c r="DA42" s="655"/>
      <c r="DB42" s="655"/>
      <c r="DC42" s="658"/>
      <c r="DD42" s="632">
        <v>165975</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t="s">
        <v>122</v>
      </c>
      <c r="CS43" s="653"/>
      <c r="CT43" s="653"/>
      <c r="CU43" s="653"/>
      <c r="CV43" s="653"/>
      <c r="CW43" s="653"/>
      <c r="CX43" s="653"/>
      <c r="CY43" s="654"/>
      <c r="CZ43" s="628" t="s">
        <v>122</v>
      </c>
      <c r="DA43" s="655"/>
      <c r="DB43" s="655"/>
      <c r="DC43" s="658"/>
      <c r="DD43" s="632" t="s">
        <v>122</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1884668</v>
      </c>
      <c r="CS44" s="624"/>
      <c r="CT44" s="624"/>
      <c r="CU44" s="624"/>
      <c r="CV44" s="624"/>
      <c r="CW44" s="624"/>
      <c r="CX44" s="624"/>
      <c r="CY44" s="625"/>
      <c r="CZ44" s="628">
        <v>23.9</v>
      </c>
      <c r="DA44" s="629"/>
      <c r="DB44" s="629"/>
      <c r="DC44" s="635"/>
      <c r="DD44" s="632">
        <v>165975</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1074573</v>
      </c>
      <c r="CS45" s="653"/>
      <c r="CT45" s="653"/>
      <c r="CU45" s="653"/>
      <c r="CV45" s="653"/>
      <c r="CW45" s="653"/>
      <c r="CX45" s="653"/>
      <c r="CY45" s="654"/>
      <c r="CZ45" s="628">
        <v>13.6</v>
      </c>
      <c r="DA45" s="655"/>
      <c r="DB45" s="655"/>
      <c r="DC45" s="658"/>
      <c r="DD45" s="632">
        <v>78075</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712701</v>
      </c>
      <c r="CS46" s="624"/>
      <c r="CT46" s="624"/>
      <c r="CU46" s="624"/>
      <c r="CV46" s="624"/>
      <c r="CW46" s="624"/>
      <c r="CX46" s="624"/>
      <c r="CY46" s="625"/>
      <c r="CZ46" s="628">
        <v>9.1</v>
      </c>
      <c r="DA46" s="629"/>
      <c r="DB46" s="629"/>
      <c r="DC46" s="635"/>
      <c r="DD46" s="632">
        <v>87793</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t="s">
        <v>122</v>
      </c>
      <c r="CS47" s="653"/>
      <c r="CT47" s="653"/>
      <c r="CU47" s="653"/>
      <c r="CV47" s="653"/>
      <c r="CW47" s="653"/>
      <c r="CX47" s="653"/>
      <c r="CY47" s="654"/>
      <c r="CZ47" s="628" t="s">
        <v>122</v>
      </c>
      <c r="DA47" s="655"/>
      <c r="DB47" s="655"/>
      <c r="DC47" s="658"/>
      <c r="DD47" s="632" t="s">
        <v>122</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351</v>
      </c>
      <c r="CE49" s="645"/>
      <c r="CF49" s="645"/>
      <c r="CG49" s="645"/>
      <c r="CH49" s="645"/>
      <c r="CI49" s="645"/>
      <c r="CJ49" s="645"/>
      <c r="CK49" s="645"/>
      <c r="CL49" s="645"/>
      <c r="CM49" s="645"/>
      <c r="CN49" s="645"/>
      <c r="CO49" s="645"/>
      <c r="CP49" s="645"/>
      <c r="CQ49" s="646"/>
      <c r="CR49" s="698">
        <v>7873642</v>
      </c>
      <c r="CS49" s="682"/>
      <c r="CT49" s="682"/>
      <c r="CU49" s="682"/>
      <c r="CV49" s="682"/>
      <c r="CW49" s="682"/>
      <c r="CX49" s="682"/>
      <c r="CY49" s="711"/>
      <c r="CZ49" s="703">
        <v>100</v>
      </c>
      <c r="DA49" s="712"/>
      <c r="DB49" s="712"/>
      <c r="DC49" s="713"/>
      <c r="DD49" s="714">
        <v>4593291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wKdRIAWJwrW5M6wkikEHEju44sQqKhCRuESUxF2kxV+ePK2xZV1ubcj04vBH2uDX7okTkhZmrtsJ6YPax5bpnA==" saltValue="/M3Wi2qU4eimbhYCyIMsN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8082</v>
      </c>
      <c r="R7" s="753"/>
      <c r="S7" s="753"/>
      <c r="T7" s="753"/>
      <c r="U7" s="753"/>
      <c r="V7" s="753">
        <v>7874</v>
      </c>
      <c r="W7" s="753"/>
      <c r="X7" s="753"/>
      <c r="Y7" s="753"/>
      <c r="Z7" s="753"/>
      <c r="AA7" s="753">
        <v>208</v>
      </c>
      <c r="AB7" s="753"/>
      <c r="AC7" s="753"/>
      <c r="AD7" s="753"/>
      <c r="AE7" s="754"/>
      <c r="AF7" s="755">
        <v>190</v>
      </c>
      <c r="AG7" s="756"/>
      <c r="AH7" s="756"/>
      <c r="AI7" s="756"/>
      <c r="AJ7" s="757"/>
      <c r="AK7" s="758">
        <v>2</v>
      </c>
      <c r="AL7" s="759"/>
      <c r="AM7" s="759"/>
      <c r="AN7" s="759"/>
      <c r="AO7" s="759"/>
      <c r="AP7" s="759">
        <v>10050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543</v>
      </c>
      <c r="BT7" s="747"/>
      <c r="BU7" s="747"/>
      <c r="BV7" s="747"/>
      <c r="BW7" s="747"/>
      <c r="BX7" s="747"/>
      <c r="BY7" s="747"/>
      <c r="BZ7" s="747"/>
      <c r="CA7" s="747"/>
      <c r="CB7" s="747"/>
      <c r="CC7" s="747"/>
      <c r="CD7" s="747"/>
      <c r="CE7" s="747"/>
      <c r="CF7" s="747"/>
      <c r="CG7" s="762"/>
      <c r="CH7" s="743">
        <v>1</v>
      </c>
      <c r="CI7" s="744"/>
      <c r="CJ7" s="744"/>
      <c r="CK7" s="744"/>
      <c r="CL7" s="745"/>
      <c r="CM7" s="743">
        <v>65</v>
      </c>
      <c r="CN7" s="744"/>
      <c r="CO7" s="744"/>
      <c r="CP7" s="744"/>
      <c r="CQ7" s="745"/>
      <c r="CR7" s="743">
        <v>30</v>
      </c>
      <c r="CS7" s="744"/>
      <c r="CT7" s="744"/>
      <c r="CU7" s="744"/>
      <c r="CV7" s="745"/>
      <c r="CW7" s="743" t="s">
        <v>547</v>
      </c>
      <c r="CX7" s="744"/>
      <c r="CY7" s="744"/>
      <c r="CZ7" s="744"/>
      <c r="DA7" s="745"/>
      <c r="DB7" s="743" t="s">
        <v>547</v>
      </c>
      <c r="DC7" s="744"/>
      <c r="DD7" s="744"/>
      <c r="DE7" s="744"/>
      <c r="DF7" s="745"/>
      <c r="DG7" s="743" t="s">
        <v>547</v>
      </c>
      <c r="DH7" s="744"/>
      <c r="DI7" s="744"/>
      <c r="DJ7" s="744"/>
      <c r="DK7" s="745"/>
      <c r="DL7" s="743" t="s">
        <v>547</v>
      </c>
      <c r="DM7" s="744"/>
      <c r="DN7" s="744"/>
      <c r="DO7" s="744"/>
      <c r="DP7" s="745"/>
      <c r="DQ7" s="743" t="s">
        <v>547</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544</v>
      </c>
      <c r="BT8" s="774"/>
      <c r="BU8" s="774"/>
      <c r="BV8" s="774"/>
      <c r="BW8" s="774"/>
      <c r="BX8" s="774"/>
      <c r="BY8" s="774"/>
      <c r="BZ8" s="774"/>
      <c r="CA8" s="774"/>
      <c r="CB8" s="774"/>
      <c r="CC8" s="774"/>
      <c r="CD8" s="774"/>
      <c r="CE8" s="774"/>
      <c r="CF8" s="774"/>
      <c r="CG8" s="775"/>
      <c r="CH8" s="776">
        <v>2</v>
      </c>
      <c r="CI8" s="777"/>
      <c r="CJ8" s="777"/>
      <c r="CK8" s="777"/>
      <c r="CL8" s="778"/>
      <c r="CM8" s="776">
        <v>37</v>
      </c>
      <c r="CN8" s="777"/>
      <c r="CO8" s="777"/>
      <c r="CP8" s="777"/>
      <c r="CQ8" s="778"/>
      <c r="CR8" s="776">
        <v>10</v>
      </c>
      <c r="CS8" s="777"/>
      <c r="CT8" s="777"/>
      <c r="CU8" s="777"/>
      <c r="CV8" s="778"/>
      <c r="CW8" s="776" t="s">
        <v>547</v>
      </c>
      <c r="CX8" s="777"/>
      <c r="CY8" s="777"/>
      <c r="CZ8" s="777"/>
      <c r="DA8" s="778"/>
      <c r="DB8" s="776" t="s">
        <v>547</v>
      </c>
      <c r="DC8" s="777"/>
      <c r="DD8" s="777"/>
      <c r="DE8" s="777"/>
      <c r="DF8" s="778"/>
      <c r="DG8" s="776" t="s">
        <v>547</v>
      </c>
      <c r="DH8" s="777"/>
      <c r="DI8" s="777"/>
      <c r="DJ8" s="777"/>
      <c r="DK8" s="778"/>
      <c r="DL8" s="776" t="s">
        <v>547</v>
      </c>
      <c r="DM8" s="777"/>
      <c r="DN8" s="777"/>
      <c r="DO8" s="777"/>
      <c r="DP8" s="778"/>
      <c r="DQ8" s="776" t="s">
        <v>547</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545</v>
      </c>
      <c r="BT9" s="774"/>
      <c r="BU9" s="774"/>
      <c r="BV9" s="774"/>
      <c r="BW9" s="774"/>
      <c r="BX9" s="774"/>
      <c r="BY9" s="774"/>
      <c r="BZ9" s="774"/>
      <c r="CA9" s="774"/>
      <c r="CB9" s="774"/>
      <c r="CC9" s="774"/>
      <c r="CD9" s="774"/>
      <c r="CE9" s="774"/>
      <c r="CF9" s="774"/>
      <c r="CG9" s="775"/>
      <c r="CH9" s="776">
        <v>6</v>
      </c>
      <c r="CI9" s="777"/>
      <c r="CJ9" s="777"/>
      <c r="CK9" s="777"/>
      <c r="CL9" s="778"/>
      <c r="CM9" s="776">
        <v>30</v>
      </c>
      <c r="CN9" s="777"/>
      <c r="CO9" s="777"/>
      <c r="CP9" s="777"/>
      <c r="CQ9" s="778"/>
      <c r="CR9" s="776">
        <v>25</v>
      </c>
      <c r="CS9" s="777"/>
      <c r="CT9" s="777"/>
      <c r="CU9" s="777"/>
      <c r="CV9" s="778"/>
      <c r="CW9" s="776" t="s">
        <v>547</v>
      </c>
      <c r="CX9" s="777"/>
      <c r="CY9" s="777"/>
      <c r="CZ9" s="777"/>
      <c r="DA9" s="778"/>
      <c r="DB9" s="776" t="s">
        <v>547</v>
      </c>
      <c r="DC9" s="777"/>
      <c r="DD9" s="777"/>
      <c r="DE9" s="777"/>
      <c r="DF9" s="778"/>
      <c r="DG9" s="776" t="s">
        <v>547</v>
      </c>
      <c r="DH9" s="777"/>
      <c r="DI9" s="777"/>
      <c r="DJ9" s="777"/>
      <c r="DK9" s="778"/>
      <c r="DL9" s="776" t="s">
        <v>547</v>
      </c>
      <c r="DM9" s="777"/>
      <c r="DN9" s="777"/>
      <c r="DO9" s="777"/>
      <c r="DP9" s="778"/>
      <c r="DQ9" s="776" t="s">
        <v>547</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802"/>
      <c r="R22" s="803"/>
      <c r="S22" s="803"/>
      <c r="T22" s="803"/>
      <c r="U22" s="803"/>
      <c r="V22" s="803"/>
      <c r="W22" s="803"/>
      <c r="X22" s="803"/>
      <c r="Y22" s="803"/>
      <c r="Z22" s="803"/>
      <c r="AA22" s="803"/>
      <c r="AB22" s="803"/>
      <c r="AC22" s="803"/>
      <c r="AD22" s="803"/>
      <c r="AE22" s="804"/>
      <c r="AF22" s="786"/>
      <c r="AG22" s="787"/>
      <c r="AH22" s="787"/>
      <c r="AI22" s="787"/>
      <c r="AJ22" s="788"/>
      <c r="AK22" s="805"/>
      <c r="AL22" s="806"/>
      <c r="AM22" s="806"/>
      <c r="AN22" s="806"/>
      <c r="AO22" s="806"/>
      <c r="AP22" s="806"/>
      <c r="AQ22" s="806"/>
      <c r="AR22" s="806"/>
      <c r="AS22" s="806"/>
      <c r="AT22" s="806"/>
      <c r="AU22" s="807"/>
      <c r="AV22" s="807"/>
      <c r="AW22" s="807"/>
      <c r="AX22" s="807"/>
      <c r="AY22" s="808"/>
      <c r="AZ22" s="809" t="s">
        <v>375</v>
      </c>
      <c r="BA22" s="809"/>
      <c r="BB22" s="809"/>
      <c r="BC22" s="809"/>
      <c r="BD22" s="810"/>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8082</v>
      </c>
      <c r="R23" s="793"/>
      <c r="S23" s="793"/>
      <c r="T23" s="793"/>
      <c r="U23" s="793"/>
      <c r="V23" s="794">
        <v>7874</v>
      </c>
      <c r="W23" s="795"/>
      <c r="X23" s="795"/>
      <c r="Y23" s="795"/>
      <c r="Z23" s="796"/>
      <c r="AA23" s="794">
        <v>208</v>
      </c>
      <c r="AB23" s="795"/>
      <c r="AC23" s="795"/>
      <c r="AD23" s="795"/>
      <c r="AE23" s="797"/>
      <c r="AF23" s="798">
        <v>190</v>
      </c>
      <c r="AG23" s="793"/>
      <c r="AH23" s="793"/>
      <c r="AI23" s="793"/>
      <c r="AJ23" s="799"/>
      <c r="AK23" s="800"/>
      <c r="AL23" s="801"/>
      <c r="AM23" s="801"/>
      <c r="AN23" s="801"/>
      <c r="AO23" s="801"/>
      <c r="AP23" s="793">
        <v>10050</v>
      </c>
      <c r="AQ23" s="793"/>
      <c r="AR23" s="793"/>
      <c r="AS23" s="793"/>
      <c r="AT23" s="793"/>
      <c r="AU23" s="812"/>
      <c r="AV23" s="812"/>
      <c r="AW23" s="812"/>
      <c r="AX23" s="812"/>
      <c r="AY23" s="813"/>
      <c r="AZ23" s="814" t="s">
        <v>122</v>
      </c>
      <c r="BA23" s="795"/>
      <c r="BB23" s="795"/>
      <c r="BC23" s="795"/>
      <c r="BD23" s="797"/>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11" t="s">
        <v>378</v>
      </c>
      <c r="B24" s="811"/>
      <c r="C24" s="811"/>
      <c r="D24" s="811"/>
      <c r="E24" s="811"/>
      <c r="F24" s="811"/>
      <c r="G24" s="811"/>
      <c r="H24" s="811"/>
      <c r="I24" s="811"/>
      <c r="J24" s="811"/>
      <c r="K24" s="811"/>
      <c r="L24" s="811"/>
      <c r="M24" s="811"/>
      <c r="N24" s="811"/>
      <c r="O24" s="811"/>
      <c r="P24" s="811"/>
      <c r="Q24" s="811"/>
      <c r="R24" s="811"/>
      <c r="S24" s="811"/>
      <c r="T24" s="811"/>
      <c r="U24" s="811"/>
      <c r="V24" s="811"/>
      <c r="W24" s="811"/>
      <c r="X24" s="811"/>
      <c r="Y24" s="811"/>
      <c r="Z24" s="811"/>
      <c r="AA24" s="811"/>
      <c r="AB24" s="811"/>
      <c r="AC24" s="811"/>
      <c r="AD24" s="811"/>
      <c r="AE24" s="811"/>
      <c r="AF24" s="811"/>
      <c r="AG24" s="811"/>
      <c r="AH24" s="811"/>
      <c r="AI24" s="811"/>
      <c r="AJ24" s="811"/>
      <c r="AK24" s="811"/>
      <c r="AL24" s="811"/>
      <c r="AM24" s="811"/>
      <c r="AN24" s="811"/>
      <c r="AO24" s="811"/>
      <c r="AP24" s="811"/>
      <c r="AQ24" s="811"/>
      <c r="AR24" s="811"/>
      <c r="AS24" s="811"/>
      <c r="AT24" s="811"/>
      <c r="AU24" s="811"/>
      <c r="AV24" s="811"/>
      <c r="AW24" s="811"/>
      <c r="AX24" s="811"/>
      <c r="AY24" s="811"/>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5" t="s">
        <v>383</v>
      </c>
      <c r="AG26" s="816"/>
      <c r="AH26" s="816"/>
      <c r="AI26" s="816"/>
      <c r="AJ26" s="817"/>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8"/>
      <c r="AG27" s="819"/>
      <c r="AH27" s="819"/>
      <c r="AI27" s="819"/>
      <c r="AJ27" s="820"/>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3">
        <v>608</v>
      </c>
      <c r="R28" s="824"/>
      <c r="S28" s="824"/>
      <c r="T28" s="824"/>
      <c r="U28" s="824"/>
      <c r="V28" s="824">
        <v>607</v>
      </c>
      <c r="W28" s="824"/>
      <c r="X28" s="824"/>
      <c r="Y28" s="824"/>
      <c r="Z28" s="824"/>
      <c r="AA28" s="824">
        <v>1</v>
      </c>
      <c r="AB28" s="824"/>
      <c r="AC28" s="824"/>
      <c r="AD28" s="824"/>
      <c r="AE28" s="825"/>
      <c r="AF28" s="826">
        <v>1</v>
      </c>
      <c r="AG28" s="824"/>
      <c r="AH28" s="824"/>
      <c r="AI28" s="824"/>
      <c r="AJ28" s="827"/>
      <c r="AK28" s="828">
        <v>69</v>
      </c>
      <c r="AL28" s="829"/>
      <c r="AM28" s="829"/>
      <c r="AN28" s="829"/>
      <c r="AO28" s="829"/>
      <c r="AP28" s="829" t="s">
        <v>546</v>
      </c>
      <c r="AQ28" s="829"/>
      <c r="AR28" s="829"/>
      <c r="AS28" s="829"/>
      <c r="AT28" s="829"/>
      <c r="AU28" s="829" t="s">
        <v>546</v>
      </c>
      <c r="AV28" s="829"/>
      <c r="AW28" s="829"/>
      <c r="AX28" s="829"/>
      <c r="AY28" s="829"/>
      <c r="AZ28" s="830" t="s">
        <v>546</v>
      </c>
      <c r="BA28" s="830"/>
      <c r="BB28" s="830"/>
      <c r="BC28" s="830"/>
      <c r="BD28" s="830"/>
      <c r="BE28" s="821"/>
      <c r="BF28" s="821"/>
      <c r="BG28" s="821"/>
      <c r="BH28" s="821"/>
      <c r="BI28" s="822"/>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652</v>
      </c>
      <c r="R29" s="784"/>
      <c r="S29" s="784"/>
      <c r="T29" s="784"/>
      <c r="U29" s="784"/>
      <c r="V29" s="784">
        <v>652</v>
      </c>
      <c r="W29" s="784"/>
      <c r="X29" s="784"/>
      <c r="Y29" s="784"/>
      <c r="Z29" s="784"/>
      <c r="AA29" s="784">
        <v>0</v>
      </c>
      <c r="AB29" s="784"/>
      <c r="AC29" s="784"/>
      <c r="AD29" s="784"/>
      <c r="AE29" s="785"/>
      <c r="AF29" s="786">
        <v>0</v>
      </c>
      <c r="AG29" s="787"/>
      <c r="AH29" s="787"/>
      <c r="AI29" s="787"/>
      <c r="AJ29" s="788"/>
      <c r="AK29" s="835">
        <v>93</v>
      </c>
      <c r="AL29" s="831"/>
      <c r="AM29" s="831"/>
      <c r="AN29" s="831"/>
      <c r="AO29" s="831"/>
      <c r="AP29" s="831" t="s">
        <v>546</v>
      </c>
      <c r="AQ29" s="831"/>
      <c r="AR29" s="831"/>
      <c r="AS29" s="831"/>
      <c r="AT29" s="831"/>
      <c r="AU29" s="831" t="s">
        <v>546</v>
      </c>
      <c r="AV29" s="831"/>
      <c r="AW29" s="831"/>
      <c r="AX29" s="831"/>
      <c r="AY29" s="831"/>
      <c r="AZ29" s="832" t="s">
        <v>546</v>
      </c>
      <c r="BA29" s="832"/>
      <c r="BB29" s="832"/>
      <c r="BC29" s="832"/>
      <c r="BD29" s="832"/>
      <c r="BE29" s="833"/>
      <c r="BF29" s="833"/>
      <c r="BG29" s="833"/>
      <c r="BH29" s="833"/>
      <c r="BI29" s="834"/>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104</v>
      </c>
      <c r="R30" s="784"/>
      <c r="S30" s="784"/>
      <c r="T30" s="784"/>
      <c r="U30" s="784"/>
      <c r="V30" s="784">
        <v>103</v>
      </c>
      <c r="W30" s="784"/>
      <c r="X30" s="784"/>
      <c r="Y30" s="784"/>
      <c r="Z30" s="784"/>
      <c r="AA30" s="784">
        <v>1</v>
      </c>
      <c r="AB30" s="784"/>
      <c r="AC30" s="784"/>
      <c r="AD30" s="784"/>
      <c r="AE30" s="785"/>
      <c r="AF30" s="786">
        <v>0</v>
      </c>
      <c r="AG30" s="787"/>
      <c r="AH30" s="787"/>
      <c r="AI30" s="787"/>
      <c r="AJ30" s="788"/>
      <c r="AK30" s="835">
        <v>40</v>
      </c>
      <c r="AL30" s="831"/>
      <c r="AM30" s="831"/>
      <c r="AN30" s="831"/>
      <c r="AO30" s="831"/>
      <c r="AP30" s="831" t="s">
        <v>546</v>
      </c>
      <c r="AQ30" s="831"/>
      <c r="AR30" s="831"/>
      <c r="AS30" s="831"/>
      <c r="AT30" s="831"/>
      <c r="AU30" s="831" t="s">
        <v>546</v>
      </c>
      <c r="AV30" s="831"/>
      <c r="AW30" s="831"/>
      <c r="AX30" s="831"/>
      <c r="AY30" s="831"/>
      <c r="AZ30" s="832" t="s">
        <v>546</v>
      </c>
      <c r="BA30" s="832"/>
      <c r="BB30" s="832"/>
      <c r="BC30" s="832"/>
      <c r="BD30" s="832"/>
      <c r="BE30" s="833"/>
      <c r="BF30" s="833"/>
      <c r="BG30" s="833"/>
      <c r="BH30" s="833"/>
      <c r="BI30" s="834"/>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178</v>
      </c>
      <c r="R31" s="784"/>
      <c r="S31" s="784"/>
      <c r="T31" s="784"/>
      <c r="U31" s="784"/>
      <c r="V31" s="784">
        <v>198</v>
      </c>
      <c r="W31" s="784"/>
      <c r="X31" s="784"/>
      <c r="Y31" s="784"/>
      <c r="Z31" s="784"/>
      <c r="AA31" s="784">
        <v>-20</v>
      </c>
      <c r="AB31" s="784"/>
      <c r="AC31" s="784"/>
      <c r="AD31" s="784"/>
      <c r="AE31" s="785"/>
      <c r="AF31" s="786">
        <v>648</v>
      </c>
      <c r="AG31" s="787"/>
      <c r="AH31" s="787"/>
      <c r="AI31" s="787"/>
      <c r="AJ31" s="788"/>
      <c r="AK31" s="835">
        <v>27</v>
      </c>
      <c r="AL31" s="831"/>
      <c r="AM31" s="831"/>
      <c r="AN31" s="831"/>
      <c r="AO31" s="831"/>
      <c r="AP31" s="831">
        <v>1436</v>
      </c>
      <c r="AQ31" s="831"/>
      <c r="AR31" s="831"/>
      <c r="AS31" s="831"/>
      <c r="AT31" s="831"/>
      <c r="AU31" s="831">
        <v>669</v>
      </c>
      <c r="AV31" s="831"/>
      <c r="AW31" s="831"/>
      <c r="AX31" s="831"/>
      <c r="AY31" s="831"/>
      <c r="AZ31" s="832" t="s">
        <v>546</v>
      </c>
      <c r="BA31" s="832"/>
      <c r="BB31" s="832"/>
      <c r="BC31" s="832"/>
      <c r="BD31" s="832"/>
      <c r="BE31" s="833" t="s">
        <v>392</v>
      </c>
      <c r="BF31" s="833"/>
      <c r="BG31" s="833"/>
      <c r="BH31" s="833"/>
      <c r="BI31" s="834"/>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456</v>
      </c>
      <c r="R32" s="784"/>
      <c r="S32" s="784"/>
      <c r="T32" s="784"/>
      <c r="U32" s="784"/>
      <c r="V32" s="784">
        <v>438</v>
      </c>
      <c r="W32" s="784"/>
      <c r="X32" s="784"/>
      <c r="Y32" s="784"/>
      <c r="Z32" s="784"/>
      <c r="AA32" s="784">
        <v>18</v>
      </c>
      <c r="AB32" s="784"/>
      <c r="AC32" s="784"/>
      <c r="AD32" s="784"/>
      <c r="AE32" s="785"/>
      <c r="AF32" s="786">
        <v>71</v>
      </c>
      <c r="AG32" s="787"/>
      <c r="AH32" s="787"/>
      <c r="AI32" s="787"/>
      <c r="AJ32" s="788"/>
      <c r="AK32" s="835">
        <v>200</v>
      </c>
      <c r="AL32" s="831"/>
      <c r="AM32" s="831"/>
      <c r="AN32" s="831"/>
      <c r="AO32" s="831"/>
      <c r="AP32" s="831">
        <v>1081</v>
      </c>
      <c r="AQ32" s="831"/>
      <c r="AR32" s="831"/>
      <c r="AS32" s="831"/>
      <c r="AT32" s="831"/>
      <c r="AU32" s="831">
        <v>1048</v>
      </c>
      <c r="AV32" s="831"/>
      <c r="AW32" s="831"/>
      <c r="AX32" s="831"/>
      <c r="AY32" s="831"/>
      <c r="AZ32" s="832" t="s">
        <v>546</v>
      </c>
      <c r="BA32" s="832"/>
      <c r="BB32" s="832"/>
      <c r="BC32" s="832"/>
      <c r="BD32" s="832"/>
      <c r="BE32" s="833" t="s">
        <v>392</v>
      </c>
      <c r="BF32" s="833"/>
      <c r="BG32" s="833"/>
      <c r="BH32" s="833"/>
      <c r="BI32" s="834"/>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5"/>
      <c r="AL33" s="831"/>
      <c r="AM33" s="831"/>
      <c r="AN33" s="831"/>
      <c r="AO33" s="831"/>
      <c r="AP33" s="831"/>
      <c r="AQ33" s="831"/>
      <c r="AR33" s="831"/>
      <c r="AS33" s="831"/>
      <c r="AT33" s="831"/>
      <c r="AU33" s="831"/>
      <c r="AV33" s="831"/>
      <c r="AW33" s="831"/>
      <c r="AX33" s="831"/>
      <c r="AY33" s="831"/>
      <c r="AZ33" s="832"/>
      <c r="BA33" s="832"/>
      <c r="BB33" s="832"/>
      <c r="BC33" s="832"/>
      <c r="BD33" s="832"/>
      <c r="BE33" s="833"/>
      <c r="BF33" s="833"/>
      <c r="BG33" s="833"/>
      <c r="BH33" s="833"/>
      <c r="BI33" s="834"/>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5"/>
      <c r="AL34" s="831"/>
      <c r="AM34" s="831"/>
      <c r="AN34" s="831"/>
      <c r="AO34" s="831"/>
      <c r="AP34" s="831"/>
      <c r="AQ34" s="831"/>
      <c r="AR34" s="831"/>
      <c r="AS34" s="831"/>
      <c r="AT34" s="831"/>
      <c r="AU34" s="831"/>
      <c r="AV34" s="831"/>
      <c r="AW34" s="831"/>
      <c r="AX34" s="831"/>
      <c r="AY34" s="831"/>
      <c r="AZ34" s="832"/>
      <c r="BA34" s="832"/>
      <c r="BB34" s="832"/>
      <c r="BC34" s="832"/>
      <c r="BD34" s="832"/>
      <c r="BE34" s="833"/>
      <c r="BF34" s="833"/>
      <c r="BG34" s="833"/>
      <c r="BH34" s="833"/>
      <c r="BI34" s="834"/>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5"/>
      <c r="AL35" s="831"/>
      <c r="AM35" s="831"/>
      <c r="AN35" s="831"/>
      <c r="AO35" s="831"/>
      <c r="AP35" s="831"/>
      <c r="AQ35" s="831"/>
      <c r="AR35" s="831"/>
      <c r="AS35" s="831"/>
      <c r="AT35" s="831"/>
      <c r="AU35" s="831"/>
      <c r="AV35" s="831"/>
      <c r="AW35" s="831"/>
      <c r="AX35" s="831"/>
      <c r="AY35" s="831"/>
      <c r="AZ35" s="832"/>
      <c r="BA35" s="832"/>
      <c r="BB35" s="832"/>
      <c r="BC35" s="832"/>
      <c r="BD35" s="832"/>
      <c r="BE35" s="833"/>
      <c r="BF35" s="833"/>
      <c r="BG35" s="833"/>
      <c r="BH35" s="833"/>
      <c r="BI35" s="834"/>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5"/>
      <c r="AL36" s="831"/>
      <c r="AM36" s="831"/>
      <c r="AN36" s="831"/>
      <c r="AO36" s="831"/>
      <c r="AP36" s="831"/>
      <c r="AQ36" s="831"/>
      <c r="AR36" s="831"/>
      <c r="AS36" s="831"/>
      <c r="AT36" s="831"/>
      <c r="AU36" s="831"/>
      <c r="AV36" s="831"/>
      <c r="AW36" s="831"/>
      <c r="AX36" s="831"/>
      <c r="AY36" s="831"/>
      <c r="AZ36" s="832"/>
      <c r="BA36" s="832"/>
      <c r="BB36" s="832"/>
      <c r="BC36" s="832"/>
      <c r="BD36" s="832"/>
      <c r="BE36" s="833"/>
      <c r="BF36" s="833"/>
      <c r="BG36" s="833"/>
      <c r="BH36" s="833"/>
      <c r="BI36" s="834"/>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5"/>
      <c r="AL37" s="831"/>
      <c r="AM37" s="831"/>
      <c r="AN37" s="831"/>
      <c r="AO37" s="831"/>
      <c r="AP37" s="831"/>
      <c r="AQ37" s="831"/>
      <c r="AR37" s="831"/>
      <c r="AS37" s="831"/>
      <c r="AT37" s="831"/>
      <c r="AU37" s="831"/>
      <c r="AV37" s="831"/>
      <c r="AW37" s="831"/>
      <c r="AX37" s="831"/>
      <c r="AY37" s="831"/>
      <c r="AZ37" s="832"/>
      <c r="BA37" s="832"/>
      <c r="BB37" s="832"/>
      <c r="BC37" s="832"/>
      <c r="BD37" s="832"/>
      <c r="BE37" s="833"/>
      <c r="BF37" s="833"/>
      <c r="BG37" s="833"/>
      <c r="BH37" s="833"/>
      <c r="BI37" s="834"/>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5"/>
      <c r="AL38" s="831"/>
      <c r="AM38" s="831"/>
      <c r="AN38" s="831"/>
      <c r="AO38" s="831"/>
      <c r="AP38" s="831"/>
      <c r="AQ38" s="831"/>
      <c r="AR38" s="831"/>
      <c r="AS38" s="831"/>
      <c r="AT38" s="831"/>
      <c r="AU38" s="831"/>
      <c r="AV38" s="831"/>
      <c r="AW38" s="831"/>
      <c r="AX38" s="831"/>
      <c r="AY38" s="831"/>
      <c r="AZ38" s="832"/>
      <c r="BA38" s="832"/>
      <c r="BB38" s="832"/>
      <c r="BC38" s="832"/>
      <c r="BD38" s="832"/>
      <c r="BE38" s="833"/>
      <c r="BF38" s="833"/>
      <c r="BG38" s="833"/>
      <c r="BH38" s="833"/>
      <c r="BI38" s="834"/>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5"/>
      <c r="AL39" s="831"/>
      <c r="AM39" s="831"/>
      <c r="AN39" s="831"/>
      <c r="AO39" s="831"/>
      <c r="AP39" s="831"/>
      <c r="AQ39" s="831"/>
      <c r="AR39" s="831"/>
      <c r="AS39" s="831"/>
      <c r="AT39" s="831"/>
      <c r="AU39" s="831"/>
      <c r="AV39" s="831"/>
      <c r="AW39" s="831"/>
      <c r="AX39" s="831"/>
      <c r="AY39" s="831"/>
      <c r="AZ39" s="832"/>
      <c r="BA39" s="832"/>
      <c r="BB39" s="832"/>
      <c r="BC39" s="832"/>
      <c r="BD39" s="832"/>
      <c r="BE39" s="833"/>
      <c r="BF39" s="833"/>
      <c r="BG39" s="833"/>
      <c r="BH39" s="833"/>
      <c r="BI39" s="834"/>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5"/>
      <c r="AL40" s="831"/>
      <c r="AM40" s="831"/>
      <c r="AN40" s="831"/>
      <c r="AO40" s="831"/>
      <c r="AP40" s="831"/>
      <c r="AQ40" s="831"/>
      <c r="AR40" s="831"/>
      <c r="AS40" s="831"/>
      <c r="AT40" s="831"/>
      <c r="AU40" s="831"/>
      <c r="AV40" s="831"/>
      <c r="AW40" s="831"/>
      <c r="AX40" s="831"/>
      <c r="AY40" s="831"/>
      <c r="AZ40" s="832"/>
      <c r="BA40" s="832"/>
      <c r="BB40" s="832"/>
      <c r="BC40" s="832"/>
      <c r="BD40" s="832"/>
      <c r="BE40" s="833"/>
      <c r="BF40" s="833"/>
      <c r="BG40" s="833"/>
      <c r="BH40" s="833"/>
      <c r="BI40" s="834"/>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5"/>
      <c r="AL41" s="831"/>
      <c r="AM41" s="831"/>
      <c r="AN41" s="831"/>
      <c r="AO41" s="831"/>
      <c r="AP41" s="831"/>
      <c r="AQ41" s="831"/>
      <c r="AR41" s="831"/>
      <c r="AS41" s="831"/>
      <c r="AT41" s="831"/>
      <c r="AU41" s="831"/>
      <c r="AV41" s="831"/>
      <c r="AW41" s="831"/>
      <c r="AX41" s="831"/>
      <c r="AY41" s="831"/>
      <c r="AZ41" s="832"/>
      <c r="BA41" s="832"/>
      <c r="BB41" s="832"/>
      <c r="BC41" s="832"/>
      <c r="BD41" s="832"/>
      <c r="BE41" s="833"/>
      <c r="BF41" s="833"/>
      <c r="BG41" s="833"/>
      <c r="BH41" s="833"/>
      <c r="BI41" s="834"/>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5"/>
      <c r="AL42" s="831"/>
      <c r="AM42" s="831"/>
      <c r="AN42" s="831"/>
      <c r="AO42" s="831"/>
      <c r="AP42" s="831"/>
      <c r="AQ42" s="831"/>
      <c r="AR42" s="831"/>
      <c r="AS42" s="831"/>
      <c r="AT42" s="831"/>
      <c r="AU42" s="831"/>
      <c r="AV42" s="831"/>
      <c r="AW42" s="831"/>
      <c r="AX42" s="831"/>
      <c r="AY42" s="831"/>
      <c r="AZ42" s="832"/>
      <c r="BA42" s="832"/>
      <c r="BB42" s="832"/>
      <c r="BC42" s="832"/>
      <c r="BD42" s="832"/>
      <c r="BE42" s="833"/>
      <c r="BF42" s="833"/>
      <c r="BG42" s="833"/>
      <c r="BH42" s="833"/>
      <c r="BI42" s="834"/>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5"/>
      <c r="AL43" s="831"/>
      <c r="AM43" s="831"/>
      <c r="AN43" s="831"/>
      <c r="AO43" s="831"/>
      <c r="AP43" s="831"/>
      <c r="AQ43" s="831"/>
      <c r="AR43" s="831"/>
      <c r="AS43" s="831"/>
      <c r="AT43" s="831"/>
      <c r="AU43" s="831"/>
      <c r="AV43" s="831"/>
      <c r="AW43" s="831"/>
      <c r="AX43" s="831"/>
      <c r="AY43" s="831"/>
      <c r="AZ43" s="832"/>
      <c r="BA43" s="832"/>
      <c r="BB43" s="832"/>
      <c r="BC43" s="832"/>
      <c r="BD43" s="832"/>
      <c r="BE43" s="833"/>
      <c r="BF43" s="833"/>
      <c r="BG43" s="833"/>
      <c r="BH43" s="833"/>
      <c r="BI43" s="834"/>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5"/>
      <c r="AL44" s="831"/>
      <c r="AM44" s="831"/>
      <c r="AN44" s="831"/>
      <c r="AO44" s="831"/>
      <c r="AP44" s="831"/>
      <c r="AQ44" s="831"/>
      <c r="AR44" s="831"/>
      <c r="AS44" s="831"/>
      <c r="AT44" s="831"/>
      <c r="AU44" s="831"/>
      <c r="AV44" s="831"/>
      <c r="AW44" s="831"/>
      <c r="AX44" s="831"/>
      <c r="AY44" s="831"/>
      <c r="AZ44" s="832"/>
      <c r="BA44" s="832"/>
      <c r="BB44" s="832"/>
      <c r="BC44" s="832"/>
      <c r="BD44" s="832"/>
      <c r="BE44" s="833"/>
      <c r="BF44" s="833"/>
      <c r="BG44" s="833"/>
      <c r="BH44" s="833"/>
      <c r="BI44" s="834"/>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5"/>
      <c r="AL45" s="831"/>
      <c r="AM45" s="831"/>
      <c r="AN45" s="831"/>
      <c r="AO45" s="831"/>
      <c r="AP45" s="831"/>
      <c r="AQ45" s="831"/>
      <c r="AR45" s="831"/>
      <c r="AS45" s="831"/>
      <c r="AT45" s="831"/>
      <c r="AU45" s="831"/>
      <c r="AV45" s="831"/>
      <c r="AW45" s="831"/>
      <c r="AX45" s="831"/>
      <c r="AY45" s="831"/>
      <c r="AZ45" s="832"/>
      <c r="BA45" s="832"/>
      <c r="BB45" s="832"/>
      <c r="BC45" s="832"/>
      <c r="BD45" s="832"/>
      <c r="BE45" s="833"/>
      <c r="BF45" s="833"/>
      <c r="BG45" s="833"/>
      <c r="BH45" s="833"/>
      <c r="BI45" s="834"/>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5"/>
      <c r="AL46" s="831"/>
      <c r="AM46" s="831"/>
      <c r="AN46" s="831"/>
      <c r="AO46" s="831"/>
      <c r="AP46" s="831"/>
      <c r="AQ46" s="831"/>
      <c r="AR46" s="831"/>
      <c r="AS46" s="831"/>
      <c r="AT46" s="831"/>
      <c r="AU46" s="831"/>
      <c r="AV46" s="831"/>
      <c r="AW46" s="831"/>
      <c r="AX46" s="831"/>
      <c r="AY46" s="831"/>
      <c r="AZ46" s="832"/>
      <c r="BA46" s="832"/>
      <c r="BB46" s="832"/>
      <c r="BC46" s="832"/>
      <c r="BD46" s="832"/>
      <c r="BE46" s="833"/>
      <c r="BF46" s="833"/>
      <c r="BG46" s="833"/>
      <c r="BH46" s="833"/>
      <c r="BI46" s="834"/>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5"/>
      <c r="AL47" s="831"/>
      <c r="AM47" s="831"/>
      <c r="AN47" s="831"/>
      <c r="AO47" s="831"/>
      <c r="AP47" s="831"/>
      <c r="AQ47" s="831"/>
      <c r="AR47" s="831"/>
      <c r="AS47" s="831"/>
      <c r="AT47" s="831"/>
      <c r="AU47" s="831"/>
      <c r="AV47" s="831"/>
      <c r="AW47" s="831"/>
      <c r="AX47" s="831"/>
      <c r="AY47" s="831"/>
      <c r="AZ47" s="832"/>
      <c r="BA47" s="832"/>
      <c r="BB47" s="832"/>
      <c r="BC47" s="832"/>
      <c r="BD47" s="832"/>
      <c r="BE47" s="833"/>
      <c r="BF47" s="833"/>
      <c r="BG47" s="833"/>
      <c r="BH47" s="833"/>
      <c r="BI47" s="834"/>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5"/>
      <c r="AL48" s="831"/>
      <c r="AM48" s="831"/>
      <c r="AN48" s="831"/>
      <c r="AO48" s="831"/>
      <c r="AP48" s="831"/>
      <c r="AQ48" s="831"/>
      <c r="AR48" s="831"/>
      <c r="AS48" s="831"/>
      <c r="AT48" s="831"/>
      <c r="AU48" s="831"/>
      <c r="AV48" s="831"/>
      <c r="AW48" s="831"/>
      <c r="AX48" s="831"/>
      <c r="AY48" s="831"/>
      <c r="AZ48" s="832"/>
      <c r="BA48" s="832"/>
      <c r="BB48" s="832"/>
      <c r="BC48" s="832"/>
      <c r="BD48" s="832"/>
      <c r="BE48" s="833"/>
      <c r="BF48" s="833"/>
      <c r="BG48" s="833"/>
      <c r="BH48" s="833"/>
      <c r="BI48" s="834"/>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5"/>
      <c r="AL49" s="831"/>
      <c r="AM49" s="831"/>
      <c r="AN49" s="831"/>
      <c r="AO49" s="831"/>
      <c r="AP49" s="831"/>
      <c r="AQ49" s="831"/>
      <c r="AR49" s="831"/>
      <c r="AS49" s="831"/>
      <c r="AT49" s="831"/>
      <c r="AU49" s="831"/>
      <c r="AV49" s="831"/>
      <c r="AW49" s="831"/>
      <c r="AX49" s="831"/>
      <c r="AY49" s="831"/>
      <c r="AZ49" s="832"/>
      <c r="BA49" s="832"/>
      <c r="BB49" s="832"/>
      <c r="BC49" s="832"/>
      <c r="BD49" s="832"/>
      <c r="BE49" s="833"/>
      <c r="BF49" s="833"/>
      <c r="BG49" s="833"/>
      <c r="BH49" s="833"/>
      <c r="BI49" s="834"/>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6"/>
      <c r="R50" s="837"/>
      <c r="S50" s="837"/>
      <c r="T50" s="837"/>
      <c r="U50" s="837"/>
      <c r="V50" s="837"/>
      <c r="W50" s="837"/>
      <c r="X50" s="837"/>
      <c r="Y50" s="837"/>
      <c r="Z50" s="837"/>
      <c r="AA50" s="837"/>
      <c r="AB50" s="837"/>
      <c r="AC50" s="837"/>
      <c r="AD50" s="837"/>
      <c r="AE50" s="838"/>
      <c r="AF50" s="786"/>
      <c r="AG50" s="787"/>
      <c r="AH50" s="787"/>
      <c r="AI50" s="787"/>
      <c r="AJ50" s="788"/>
      <c r="AK50" s="840"/>
      <c r="AL50" s="837"/>
      <c r="AM50" s="837"/>
      <c r="AN50" s="837"/>
      <c r="AO50" s="837"/>
      <c r="AP50" s="837"/>
      <c r="AQ50" s="837"/>
      <c r="AR50" s="837"/>
      <c r="AS50" s="837"/>
      <c r="AT50" s="837"/>
      <c r="AU50" s="837"/>
      <c r="AV50" s="837"/>
      <c r="AW50" s="837"/>
      <c r="AX50" s="837"/>
      <c r="AY50" s="837"/>
      <c r="AZ50" s="839"/>
      <c r="BA50" s="839"/>
      <c r="BB50" s="839"/>
      <c r="BC50" s="839"/>
      <c r="BD50" s="839"/>
      <c r="BE50" s="833"/>
      <c r="BF50" s="833"/>
      <c r="BG50" s="833"/>
      <c r="BH50" s="833"/>
      <c r="BI50" s="834"/>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6"/>
      <c r="R51" s="837"/>
      <c r="S51" s="837"/>
      <c r="T51" s="837"/>
      <c r="U51" s="837"/>
      <c r="V51" s="837"/>
      <c r="W51" s="837"/>
      <c r="X51" s="837"/>
      <c r="Y51" s="837"/>
      <c r="Z51" s="837"/>
      <c r="AA51" s="837"/>
      <c r="AB51" s="837"/>
      <c r="AC51" s="837"/>
      <c r="AD51" s="837"/>
      <c r="AE51" s="838"/>
      <c r="AF51" s="786"/>
      <c r="AG51" s="787"/>
      <c r="AH51" s="787"/>
      <c r="AI51" s="787"/>
      <c r="AJ51" s="788"/>
      <c r="AK51" s="840"/>
      <c r="AL51" s="837"/>
      <c r="AM51" s="837"/>
      <c r="AN51" s="837"/>
      <c r="AO51" s="837"/>
      <c r="AP51" s="837"/>
      <c r="AQ51" s="837"/>
      <c r="AR51" s="837"/>
      <c r="AS51" s="837"/>
      <c r="AT51" s="837"/>
      <c r="AU51" s="837"/>
      <c r="AV51" s="837"/>
      <c r="AW51" s="837"/>
      <c r="AX51" s="837"/>
      <c r="AY51" s="837"/>
      <c r="AZ51" s="839"/>
      <c r="BA51" s="839"/>
      <c r="BB51" s="839"/>
      <c r="BC51" s="839"/>
      <c r="BD51" s="839"/>
      <c r="BE51" s="833"/>
      <c r="BF51" s="833"/>
      <c r="BG51" s="833"/>
      <c r="BH51" s="833"/>
      <c r="BI51" s="834"/>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6"/>
      <c r="R52" s="837"/>
      <c r="S52" s="837"/>
      <c r="T52" s="837"/>
      <c r="U52" s="837"/>
      <c r="V52" s="837"/>
      <c r="W52" s="837"/>
      <c r="X52" s="837"/>
      <c r="Y52" s="837"/>
      <c r="Z52" s="837"/>
      <c r="AA52" s="837"/>
      <c r="AB52" s="837"/>
      <c r="AC52" s="837"/>
      <c r="AD52" s="837"/>
      <c r="AE52" s="838"/>
      <c r="AF52" s="786"/>
      <c r="AG52" s="787"/>
      <c r="AH52" s="787"/>
      <c r="AI52" s="787"/>
      <c r="AJ52" s="788"/>
      <c r="AK52" s="840"/>
      <c r="AL52" s="837"/>
      <c r="AM52" s="837"/>
      <c r="AN52" s="837"/>
      <c r="AO52" s="837"/>
      <c r="AP52" s="837"/>
      <c r="AQ52" s="837"/>
      <c r="AR52" s="837"/>
      <c r="AS52" s="837"/>
      <c r="AT52" s="837"/>
      <c r="AU52" s="837"/>
      <c r="AV52" s="837"/>
      <c r="AW52" s="837"/>
      <c r="AX52" s="837"/>
      <c r="AY52" s="837"/>
      <c r="AZ52" s="839"/>
      <c r="BA52" s="839"/>
      <c r="BB52" s="839"/>
      <c r="BC52" s="839"/>
      <c r="BD52" s="839"/>
      <c r="BE52" s="833"/>
      <c r="BF52" s="833"/>
      <c r="BG52" s="833"/>
      <c r="BH52" s="833"/>
      <c r="BI52" s="834"/>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6"/>
      <c r="R53" s="837"/>
      <c r="S53" s="837"/>
      <c r="T53" s="837"/>
      <c r="U53" s="837"/>
      <c r="V53" s="837"/>
      <c r="W53" s="837"/>
      <c r="X53" s="837"/>
      <c r="Y53" s="837"/>
      <c r="Z53" s="837"/>
      <c r="AA53" s="837"/>
      <c r="AB53" s="837"/>
      <c r="AC53" s="837"/>
      <c r="AD53" s="837"/>
      <c r="AE53" s="838"/>
      <c r="AF53" s="786"/>
      <c r="AG53" s="787"/>
      <c r="AH53" s="787"/>
      <c r="AI53" s="787"/>
      <c r="AJ53" s="788"/>
      <c r="AK53" s="840"/>
      <c r="AL53" s="837"/>
      <c r="AM53" s="837"/>
      <c r="AN53" s="837"/>
      <c r="AO53" s="837"/>
      <c r="AP53" s="837"/>
      <c r="AQ53" s="837"/>
      <c r="AR53" s="837"/>
      <c r="AS53" s="837"/>
      <c r="AT53" s="837"/>
      <c r="AU53" s="837"/>
      <c r="AV53" s="837"/>
      <c r="AW53" s="837"/>
      <c r="AX53" s="837"/>
      <c r="AY53" s="837"/>
      <c r="AZ53" s="839"/>
      <c r="BA53" s="839"/>
      <c r="BB53" s="839"/>
      <c r="BC53" s="839"/>
      <c r="BD53" s="839"/>
      <c r="BE53" s="833"/>
      <c r="BF53" s="833"/>
      <c r="BG53" s="833"/>
      <c r="BH53" s="833"/>
      <c r="BI53" s="834"/>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6"/>
      <c r="R54" s="837"/>
      <c r="S54" s="837"/>
      <c r="T54" s="837"/>
      <c r="U54" s="837"/>
      <c r="V54" s="837"/>
      <c r="W54" s="837"/>
      <c r="X54" s="837"/>
      <c r="Y54" s="837"/>
      <c r="Z54" s="837"/>
      <c r="AA54" s="837"/>
      <c r="AB54" s="837"/>
      <c r="AC54" s="837"/>
      <c r="AD54" s="837"/>
      <c r="AE54" s="838"/>
      <c r="AF54" s="786"/>
      <c r="AG54" s="787"/>
      <c r="AH54" s="787"/>
      <c r="AI54" s="787"/>
      <c r="AJ54" s="788"/>
      <c r="AK54" s="840"/>
      <c r="AL54" s="837"/>
      <c r="AM54" s="837"/>
      <c r="AN54" s="837"/>
      <c r="AO54" s="837"/>
      <c r="AP54" s="837"/>
      <c r="AQ54" s="837"/>
      <c r="AR54" s="837"/>
      <c r="AS54" s="837"/>
      <c r="AT54" s="837"/>
      <c r="AU54" s="837"/>
      <c r="AV54" s="837"/>
      <c r="AW54" s="837"/>
      <c r="AX54" s="837"/>
      <c r="AY54" s="837"/>
      <c r="AZ54" s="839"/>
      <c r="BA54" s="839"/>
      <c r="BB54" s="839"/>
      <c r="BC54" s="839"/>
      <c r="BD54" s="839"/>
      <c r="BE54" s="833"/>
      <c r="BF54" s="833"/>
      <c r="BG54" s="833"/>
      <c r="BH54" s="833"/>
      <c r="BI54" s="834"/>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6"/>
      <c r="R55" s="837"/>
      <c r="S55" s="837"/>
      <c r="T55" s="837"/>
      <c r="U55" s="837"/>
      <c r="V55" s="837"/>
      <c r="W55" s="837"/>
      <c r="X55" s="837"/>
      <c r="Y55" s="837"/>
      <c r="Z55" s="837"/>
      <c r="AA55" s="837"/>
      <c r="AB55" s="837"/>
      <c r="AC55" s="837"/>
      <c r="AD55" s="837"/>
      <c r="AE55" s="838"/>
      <c r="AF55" s="786"/>
      <c r="AG55" s="787"/>
      <c r="AH55" s="787"/>
      <c r="AI55" s="787"/>
      <c r="AJ55" s="788"/>
      <c r="AK55" s="840"/>
      <c r="AL55" s="837"/>
      <c r="AM55" s="837"/>
      <c r="AN55" s="837"/>
      <c r="AO55" s="837"/>
      <c r="AP55" s="837"/>
      <c r="AQ55" s="837"/>
      <c r="AR55" s="837"/>
      <c r="AS55" s="837"/>
      <c r="AT55" s="837"/>
      <c r="AU55" s="837"/>
      <c r="AV55" s="837"/>
      <c r="AW55" s="837"/>
      <c r="AX55" s="837"/>
      <c r="AY55" s="837"/>
      <c r="AZ55" s="839"/>
      <c r="BA55" s="839"/>
      <c r="BB55" s="839"/>
      <c r="BC55" s="839"/>
      <c r="BD55" s="839"/>
      <c r="BE55" s="833"/>
      <c r="BF55" s="833"/>
      <c r="BG55" s="833"/>
      <c r="BH55" s="833"/>
      <c r="BI55" s="834"/>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6"/>
      <c r="R56" s="837"/>
      <c r="S56" s="837"/>
      <c r="T56" s="837"/>
      <c r="U56" s="837"/>
      <c r="V56" s="837"/>
      <c r="W56" s="837"/>
      <c r="X56" s="837"/>
      <c r="Y56" s="837"/>
      <c r="Z56" s="837"/>
      <c r="AA56" s="837"/>
      <c r="AB56" s="837"/>
      <c r="AC56" s="837"/>
      <c r="AD56" s="837"/>
      <c r="AE56" s="838"/>
      <c r="AF56" s="786"/>
      <c r="AG56" s="787"/>
      <c r="AH56" s="787"/>
      <c r="AI56" s="787"/>
      <c r="AJ56" s="788"/>
      <c r="AK56" s="840"/>
      <c r="AL56" s="837"/>
      <c r="AM56" s="837"/>
      <c r="AN56" s="837"/>
      <c r="AO56" s="837"/>
      <c r="AP56" s="837"/>
      <c r="AQ56" s="837"/>
      <c r="AR56" s="837"/>
      <c r="AS56" s="837"/>
      <c r="AT56" s="837"/>
      <c r="AU56" s="837"/>
      <c r="AV56" s="837"/>
      <c r="AW56" s="837"/>
      <c r="AX56" s="837"/>
      <c r="AY56" s="837"/>
      <c r="AZ56" s="839"/>
      <c r="BA56" s="839"/>
      <c r="BB56" s="839"/>
      <c r="BC56" s="839"/>
      <c r="BD56" s="839"/>
      <c r="BE56" s="833"/>
      <c r="BF56" s="833"/>
      <c r="BG56" s="833"/>
      <c r="BH56" s="833"/>
      <c r="BI56" s="834"/>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6"/>
      <c r="R57" s="837"/>
      <c r="S57" s="837"/>
      <c r="T57" s="837"/>
      <c r="U57" s="837"/>
      <c r="V57" s="837"/>
      <c r="W57" s="837"/>
      <c r="X57" s="837"/>
      <c r="Y57" s="837"/>
      <c r="Z57" s="837"/>
      <c r="AA57" s="837"/>
      <c r="AB57" s="837"/>
      <c r="AC57" s="837"/>
      <c r="AD57" s="837"/>
      <c r="AE57" s="838"/>
      <c r="AF57" s="786"/>
      <c r="AG57" s="787"/>
      <c r="AH57" s="787"/>
      <c r="AI57" s="787"/>
      <c r="AJ57" s="788"/>
      <c r="AK57" s="840"/>
      <c r="AL57" s="837"/>
      <c r="AM57" s="837"/>
      <c r="AN57" s="837"/>
      <c r="AO57" s="837"/>
      <c r="AP57" s="837"/>
      <c r="AQ57" s="837"/>
      <c r="AR57" s="837"/>
      <c r="AS57" s="837"/>
      <c r="AT57" s="837"/>
      <c r="AU57" s="837"/>
      <c r="AV57" s="837"/>
      <c r="AW57" s="837"/>
      <c r="AX57" s="837"/>
      <c r="AY57" s="837"/>
      <c r="AZ57" s="839"/>
      <c r="BA57" s="839"/>
      <c r="BB57" s="839"/>
      <c r="BC57" s="839"/>
      <c r="BD57" s="839"/>
      <c r="BE57" s="833"/>
      <c r="BF57" s="833"/>
      <c r="BG57" s="833"/>
      <c r="BH57" s="833"/>
      <c r="BI57" s="834"/>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6"/>
      <c r="R58" s="837"/>
      <c r="S58" s="837"/>
      <c r="T58" s="837"/>
      <c r="U58" s="837"/>
      <c r="V58" s="837"/>
      <c r="W58" s="837"/>
      <c r="X58" s="837"/>
      <c r="Y58" s="837"/>
      <c r="Z58" s="837"/>
      <c r="AA58" s="837"/>
      <c r="AB58" s="837"/>
      <c r="AC58" s="837"/>
      <c r="AD58" s="837"/>
      <c r="AE58" s="838"/>
      <c r="AF58" s="786"/>
      <c r="AG58" s="787"/>
      <c r="AH58" s="787"/>
      <c r="AI58" s="787"/>
      <c r="AJ58" s="788"/>
      <c r="AK58" s="840"/>
      <c r="AL58" s="837"/>
      <c r="AM58" s="837"/>
      <c r="AN58" s="837"/>
      <c r="AO58" s="837"/>
      <c r="AP58" s="837"/>
      <c r="AQ58" s="837"/>
      <c r="AR58" s="837"/>
      <c r="AS58" s="837"/>
      <c r="AT58" s="837"/>
      <c r="AU58" s="837"/>
      <c r="AV58" s="837"/>
      <c r="AW58" s="837"/>
      <c r="AX58" s="837"/>
      <c r="AY58" s="837"/>
      <c r="AZ58" s="839"/>
      <c r="BA58" s="839"/>
      <c r="BB58" s="839"/>
      <c r="BC58" s="839"/>
      <c r="BD58" s="839"/>
      <c r="BE58" s="833"/>
      <c r="BF58" s="833"/>
      <c r="BG58" s="833"/>
      <c r="BH58" s="833"/>
      <c r="BI58" s="834"/>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6"/>
      <c r="R59" s="837"/>
      <c r="S59" s="837"/>
      <c r="T59" s="837"/>
      <c r="U59" s="837"/>
      <c r="V59" s="837"/>
      <c r="W59" s="837"/>
      <c r="X59" s="837"/>
      <c r="Y59" s="837"/>
      <c r="Z59" s="837"/>
      <c r="AA59" s="837"/>
      <c r="AB59" s="837"/>
      <c r="AC59" s="837"/>
      <c r="AD59" s="837"/>
      <c r="AE59" s="838"/>
      <c r="AF59" s="786"/>
      <c r="AG59" s="787"/>
      <c r="AH59" s="787"/>
      <c r="AI59" s="787"/>
      <c r="AJ59" s="788"/>
      <c r="AK59" s="840"/>
      <c r="AL59" s="837"/>
      <c r="AM59" s="837"/>
      <c r="AN59" s="837"/>
      <c r="AO59" s="837"/>
      <c r="AP59" s="837"/>
      <c r="AQ59" s="837"/>
      <c r="AR59" s="837"/>
      <c r="AS59" s="837"/>
      <c r="AT59" s="837"/>
      <c r="AU59" s="837"/>
      <c r="AV59" s="837"/>
      <c r="AW59" s="837"/>
      <c r="AX59" s="837"/>
      <c r="AY59" s="837"/>
      <c r="AZ59" s="839"/>
      <c r="BA59" s="839"/>
      <c r="BB59" s="839"/>
      <c r="BC59" s="839"/>
      <c r="BD59" s="839"/>
      <c r="BE59" s="833"/>
      <c r="BF59" s="833"/>
      <c r="BG59" s="833"/>
      <c r="BH59" s="833"/>
      <c r="BI59" s="834"/>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6"/>
      <c r="R60" s="837"/>
      <c r="S60" s="837"/>
      <c r="T60" s="837"/>
      <c r="U60" s="837"/>
      <c r="V60" s="837"/>
      <c r="W60" s="837"/>
      <c r="X60" s="837"/>
      <c r="Y60" s="837"/>
      <c r="Z60" s="837"/>
      <c r="AA60" s="837"/>
      <c r="AB60" s="837"/>
      <c r="AC60" s="837"/>
      <c r="AD60" s="837"/>
      <c r="AE60" s="838"/>
      <c r="AF60" s="786"/>
      <c r="AG60" s="787"/>
      <c r="AH60" s="787"/>
      <c r="AI60" s="787"/>
      <c r="AJ60" s="788"/>
      <c r="AK60" s="840"/>
      <c r="AL60" s="837"/>
      <c r="AM60" s="837"/>
      <c r="AN60" s="837"/>
      <c r="AO60" s="837"/>
      <c r="AP60" s="837"/>
      <c r="AQ60" s="837"/>
      <c r="AR60" s="837"/>
      <c r="AS60" s="837"/>
      <c r="AT60" s="837"/>
      <c r="AU60" s="837"/>
      <c r="AV60" s="837"/>
      <c r="AW60" s="837"/>
      <c r="AX60" s="837"/>
      <c r="AY60" s="837"/>
      <c r="AZ60" s="839"/>
      <c r="BA60" s="839"/>
      <c r="BB60" s="839"/>
      <c r="BC60" s="839"/>
      <c r="BD60" s="839"/>
      <c r="BE60" s="833"/>
      <c r="BF60" s="833"/>
      <c r="BG60" s="833"/>
      <c r="BH60" s="833"/>
      <c r="BI60" s="834"/>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6"/>
      <c r="R61" s="837"/>
      <c r="S61" s="837"/>
      <c r="T61" s="837"/>
      <c r="U61" s="837"/>
      <c r="V61" s="837"/>
      <c r="W61" s="837"/>
      <c r="X61" s="837"/>
      <c r="Y61" s="837"/>
      <c r="Z61" s="837"/>
      <c r="AA61" s="837"/>
      <c r="AB61" s="837"/>
      <c r="AC61" s="837"/>
      <c r="AD61" s="837"/>
      <c r="AE61" s="838"/>
      <c r="AF61" s="786"/>
      <c r="AG61" s="787"/>
      <c r="AH61" s="787"/>
      <c r="AI61" s="787"/>
      <c r="AJ61" s="788"/>
      <c r="AK61" s="840"/>
      <c r="AL61" s="837"/>
      <c r="AM61" s="837"/>
      <c r="AN61" s="837"/>
      <c r="AO61" s="837"/>
      <c r="AP61" s="837"/>
      <c r="AQ61" s="837"/>
      <c r="AR61" s="837"/>
      <c r="AS61" s="837"/>
      <c r="AT61" s="837"/>
      <c r="AU61" s="837"/>
      <c r="AV61" s="837"/>
      <c r="AW61" s="837"/>
      <c r="AX61" s="837"/>
      <c r="AY61" s="837"/>
      <c r="AZ61" s="839"/>
      <c r="BA61" s="839"/>
      <c r="BB61" s="839"/>
      <c r="BC61" s="839"/>
      <c r="BD61" s="839"/>
      <c r="BE61" s="833"/>
      <c r="BF61" s="833"/>
      <c r="BG61" s="833"/>
      <c r="BH61" s="833"/>
      <c r="BI61" s="834"/>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6"/>
      <c r="R62" s="837"/>
      <c r="S62" s="837"/>
      <c r="T62" s="837"/>
      <c r="U62" s="837"/>
      <c r="V62" s="837"/>
      <c r="W62" s="837"/>
      <c r="X62" s="837"/>
      <c r="Y62" s="837"/>
      <c r="Z62" s="837"/>
      <c r="AA62" s="837"/>
      <c r="AB62" s="837"/>
      <c r="AC62" s="837"/>
      <c r="AD62" s="837"/>
      <c r="AE62" s="838"/>
      <c r="AF62" s="786"/>
      <c r="AG62" s="787"/>
      <c r="AH62" s="787"/>
      <c r="AI62" s="787"/>
      <c r="AJ62" s="788"/>
      <c r="AK62" s="840"/>
      <c r="AL62" s="837"/>
      <c r="AM62" s="837"/>
      <c r="AN62" s="837"/>
      <c r="AO62" s="837"/>
      <c r="AP62" s="837"/>
      <c r="AQ62" s="837"/>
      <c r="AR62" s="837"/>
      <c r="AS62" s="837"/>
      <c r="AT62" s="837"/>
      <c r="AU62" s="837"/>
      <c r="AV62" s="837"/>
      <c r="AW62" s="837"/>
      <c r="AX62" s="837"/>
      <c r="AY62" s="837"/>
      <c r="AZ62" s="839"/>
      <c r="BA62" s="839"/>
      <c r="BB62" s="839"/>
      <c r="BC62" s="839"/>
      <c r="BD62" s="839"/>
      <c r="BE62" s="833"/>
      <c r="BF62" s="833"/>
      <c r="BG62" s="833"/>
      <c r="BH62" s="833"/>
      <c r="BI62" s="834"/>
      <c r="BJ62" s="848" t="s">
        <v>394</v>
      </c>
      <c r="BK62" s="809"/>
      <c r="BL62" s="809"/>
      <c r="BM62" s="809"/>
      <c r="BN62" s="810"/>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395</v>
      </c>
      <c r="C63" s="790"/>
      <c r="D63" s="790"/>
      <c r="E63" s="790"/>
      <c r="F63" s="790"/>
      <c r="G63" s="790"/>
      <c r="H63" s="790"/>
      <c r="I63" s="790"/>
      <c r="J63" s="790"/>
      <c r="K63" s="790"/>
      <c r="L63" s="790"/>
      <c r="M63" s="790"/>
      <c r="N63" s="790"/>
      <c r="O63" s="790"/>
      <c r="P63" s="791"/>
      <c r="Q63" s="841"/>
      <c r="R63" s="842"/>
      <c r="S63" s="842"/>
      <c r="T63" s="842"/>
      <c r="U63" s="842"/>
      <c r="V63" s="842"/>
      <c r="W63" s="842"/>
      <c r="X63" s="842"/>
      <c r="Y63" s="842"/>
      <c r="Z63" s="842"/>
      <c r="AA63" s="842"/>
      <c r="AB63" s="842"/>
      <c r="AC63" s="842"/>
      <c r="AD63" s="842"/>
      <c r="AE63" s="843"/>
      <c r="AF63" s="844">
        <v>719</v>
      </c>
      <c r="AG63" s="845"/>
      <c r="AH63" s="845"/>
      <c r="AI63" s="845"/>
      <c r="AJ63" s="846"/>
      <c r="AK63" s="847"/>
      <c r="AL63" s="842"/>
      <c r="AM63" s="842"/>
      <c r="AN63" s="842"/>
      <c r="AO63" s="842"/>
      <c r="AP63" s="845">
        <f>AP31+AP32</f>
        <v>2517</v>
      </c>
      <c r="AQ63" s="845"/>
      <c r="AR63" s="845"/>
      <c r="AS63" s="845"/>
      <c r="AT63" s="845"/>
      <c r="AU63" s="845">
        <f>AU31+AU32</f>
        <v>1717</v>
      </c>
      <c r="AV63" s="845"/>
      <c r="AW63" s="845"/>
      <c r="AX63" s="845"/>
      <c r="AY63" s="845"/>
      <c r="AZ63" s="849"/>
      <c r="BA63" s="849"/>
      <c r="BB63" s="849"/>
      <c r="BC63" s="849"/>
      <c r="BD63" s="849"/>
      <c r="BE63" s="850"/>
      <c r="BF63" s="850"/>
      <c r="BG63" s="850"/>
      <c r="BH63" s="850"/>
      <c r="BI63" s="851"/>
      <c r="BJ63" s="852" t="s">
        <v>122</v>
      </c>
      <c r="BK63" s="853"/>
      <c r="BL63" s="853"/>
      <c r="BM63" s="853"/>
      <c r="BN63" s="854"/>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397</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5" t="s">
        <v>383</v>
      </c>
      <c r="AG66" s="816"/>
      <c r="AH66" s="816"/>
      <c r="AI66" s="816"/>
      <c r="AJ66" s="856"/>
      <c r="AK66" s="733" t="s">
        <v>384</v>
      </c>
      <c r="AL66" s="728"/>
      <c r="AM66" s="728"/>
      <c r="AN66" s="728"/>
      <c r="AO66" s="729"/>
      <c r="AP66" s="733" t="s">
        <v>385</v>
      </c>
      <c r="AQ66" s="734"/>
      <c r="AR66" s="734"/>
      <c r="AS66" s="734"/>
      <c r="AT66" s="735"/>
      <c r="AU66" s="733" t="s">
        <v>398</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60"/>
      <c r="BT66" s="861"/>
      <c r="BU66" s="861"/>
      <c r="BV66" s="861"/>
      <c r="BW66" s="861"/>
      <c r="BX66" s="861"/>
      <c r="BY66" s="861"/>
      <c r="BZ66" s="861"/>
      <c r="CA66" s="861"/>
      <c r="CB66" s="861"/>
      <c r="CC66" s="861"/>
      <c r="CD66" s="861"/>
      <c r="CE66" s="861"/>
      <c r="CF66" s="861"/>
      <c r="CG66" s="866"/>
      <c r="CH66" s="863"/>
      <c r="CI66" s="864"/>
      <c r="CJ66" s="864"/>
      <c r="CK66" s="864"/>
      <c r="CL66" s="865"/>
      <c r="CM66" s="863"/>
      <c r="CN66" s="864"/>
      <c r="CO66" s="864"/>
      <c r="CP66" s="864"/>
      <c r="CQ66" s="865"/>
      <c r="CR66" s="863"/>
      <c r="CS66" s="864"/>
      <c r="CT66" s="864"/>
      <c r="CU66" s="864"/>
      <c r="CV66" s="865"/>
      <c r="CW66" s="863"/>
      <c r="CX66" s="864"/>
      <c r="CY66" s="864"/>
      <c r="CZ66" s="864"/>
      <c r="DA66" s="865"/>
      <c r="DB66" s="863"/>
      <c r="DC66" s="864"/>
      <c r="DD66" s="864"/>
      <c r="DE66" s="864"/>
      <c r="DF66" s="865"/>
      <c r="DG66" s="863"/>
      <c r="DH66" s="864"/>
      <c r="DI66" s="864"/>
      <c r="DJ66" s="864"/>
      <c r="DK66" s="865"/>
      <c r="DL66" s="863"/>
      <c r="DM66" s="864"/>
      <c r="DN66" s="864"/>
      <c r="DO66" s="864"/>
      <c r="DP66" s="865"/>
      <c r="DQ66" s="863"/>
      <c r="DR66" s="864"/>
      <c r="DS66" s="864"/>
      <c r="DT66" s="864"/>
      <c r="DU66" s="865"/>
      <c r="DV66" s="860"/>
      <c r="DW66" s="861"/>
      <c r="DX66" s="861"/>
      <c r="DY66" s="861"/>
      <c r="DZ66" s="862"/>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7"/>
      <c r="AG67" s="819"/>
      <c r="AH67" s="819"/>
      <c r="AI67" s="819"/>
      <c r="AJ67" s="858"/>
      <c r="AK67" s="859"/>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0"/>
      <c r="BT67" s="861"/>
      <c r="BU67" s="861"/>
      <c r="BV67" s="861"/>
      <c r="BW67" s="861"/>
      <c r="BX67" s="861"/>
      <c r="BY67" s="861"/>
      <c r="BZ67" s="861"/>
      <c r="CA67" s="861"/>
      <c r="CB67" s="861"/>
      <c r="CC67" s="861"/>
      <c r="CD67" s="861"/>
      <c r="CE67" s="861"/>
      <c r="CF67" s="861"/>
      <c r="CG67" s="866"/>
      <c r="CH67" s="863"/>
      <c r="CI67" s="864"/>
      <c r="CJ67" s="864"/>
      <c r="CK67" s="864"/>
      <c r="CL67" s="865"/>
      <c r="CM67" s="863"/>
      <c r="CN67" s="864"/>
      <c r="CO67" s="864"/>
      <c r="CP67" s="864"/>
      <c r="CQ67" s="865"/>
      <c r="CR67" s="863"/>
      <c r="CS67" s="864"/>
      <c r="CT67" s="864"/>
      <c r="CU67" s="864"/>
      <c r="CV67" s="865"/>
      <c r="CW67" s="863"/>
      <c r="CX67" s="864"/>
      <c r="CY67" s="864"/>
      <c r="CZ67" s="864"/>
      <c r="DA67" s="865"/>
      <c r="DB67" s="863"/>
      <c r="DC67" s="864"/>
      <c r="DD67" s="864"/>
      <c r="DE67" s="864"/>
      <c r="DF67" s="865"/>
      <c r="DG67" s="863"/>
      <c r="DH67" s="864"/>
      <c r="DI67" s="864"/>
      <c r="DJ67" s="864"/>
      <c r="DK67" s="865"/>
      <c r="DL67" s="863"/>
      <c r="DM67" s="864"/>
      <c r="DN67" s="864"/>
      <c r="DO67" s="864"/>
      <c r="DP67" s="865"/>
      <c r="DQ67" s="863"/>
      <c r="DR67" s="864"/>
      <c r="DS67" s="864"/>
      <c r="DT67" s="864"/>
      <c r="DU67" s="865"/>
      <c r="DV67" s="860"/>
      <c r="DW67" s="861"/>
      <c r="DX67" s="861"/>
      <c r="DY67" s="861"/>
      <c r="DZ67" s="862"/>
      <c r="EA67" s="230"/>
    </row>
    <row r="68" spans="1:131" ht="26.25" customHeight="1" thickTop="1" x14ac:dyDescent="0.15">
      <c r="A68" s="236">
        <v>1</v>
      </c>
      <c r="B68" s="870" t="s">
        <v>548</v>
      </c>
      <c r="C68" s="871"/>
      <c r="D68" s="871"/>
      <c r="E68" s="871"/>
      <c r="F68" s="871"/>
      <c r="G68" s="871"/>
      <c r="H68" s="871"/>
      <c r="I68" s="871"/>
      <c r="J68" s="871"/>
      <c r="K68" s="871"/>
      <c r="L68" s="871"/>
      <c r="M68" s="871"/>
      <c r="N68" s="871"/>
      <c r="O68" s="871"/>
      <c r="P68" s="872"/>
      <c r="Q68" s="873">
        <v>703</v>
      </c>
      <c r="R68" s="867"/>
      <c r="S68" s="867"/>
      <c r="T68" s="867"/>
      <c r="U68" s="867"/>
      <c r="V68" s="867">
        <v>684</v>
      </c>
      <c r="W68" s="867"/>
      <c r="X68" s="867"/>
      <c r="Y68" s="867"/>
      <c r="Z68" s="867"/>
      <c r="AA68" s="867">
        <v>19</v>
      </c>
      <c r="AB68" s="867"/>
      <c r="AC68" s="867"/>
      <c r="AD68" s="867"/>
      <c r="AE68" s="867"/>
      <c r="AF68" s="867">
        <v>19</v>
      </c>
      <c r="AG68" s="867"/>
      <c r="AH68" s="867"/>
      <c r="AI68" s="867"/>
      <c r="AJ68" s="867"/>
      <c r="AK68" s="867" t="s">
        <v>547</v>
      </c>
      <c r="AL68" s="867"/>
      <c r="AM68" s="867"/>
      <c r="AN68" s="867"/>
      <c r="AO68" s="867"/>
      <c r="AP68" s="867">
        <v>1308</v>
      </c>
      <c r="AQ68" s="867"/>
      <c r="AR68" s="867"/>
      <c r="AS68" s="867"/>
      <c r="AT68" s="867"/>
      <c r="AU68" s="867">
        <v>41</v>
      </c>
      <c r="AV68" s="867"/>
      <c r="AW68" s="867"/>
      <c r="AX68" s="867"/>
      <c r="AY68" s="867"/>
      <c r="AZ68" s="868"/>
      <c r="BA68" s="868"/>
      <c r="BB68" s="868"/>
      <c r="BC68" s="868"/>
      <c r="BD68" s="869"/>
      <c r="BE68" s="241"/>
      <c r="BF68" s="241"/>
      <c r="BG68" s="241"/>
      <c r="BH68" s="241"/>
      <c r="BI68" s="241"/>
      <c r="BJ68" s="241"/>
      <c r="BK68" s="241"/>
      <c r="BL68" s="241"/>
      <c r="BM68" s="241"/>
      <c r="BN68" s="241"/>
      <c r="BO68" s="241"/>
      <c r="BP68" s="241"/>
      <c r="BQ68" s="238">
        <v>62</v>
      </c>
      <c r="BR68" s="243"/>
      <c r="BS68" s="860"/>
      <c r="BT68" s="861"/>
      <c r="BU68" s="861"/>
      <c r="BV68" s="861"/>
      <c r="BW68" s="861"/>
      <c r="BX68" s="861"/>
      <c r="BY68" s="861"/>
      <c r="BZ68" s="861"/>
      <c r="CA68" s="861"/>
      <c r="CB68" s="861"/>
      <c r="CC68" s="861"/>
      <c r="CD68" s="861"/>
      <c r="CE68" s="861"/>
      <c r="CF68" s="861"/>
      <c r="CG68" s="866"/>
      <c r="CH68" s="863"/>
      <c r="CI68" s="864"/>
      <c r="CJ68" s="864"/>
      <c r="CK68" s="864"/>
      <c r="CL68" s="865"/>
      <c r="CM68" s="863"/>
      <c r="CN68" s="864"/>
      <c r="CO68" s="864"/>
      <c r="CP68" s="864"/>
      <c r="CQ68" s="865"/>
      <c r="CR68" s="863"/>
      <c r="CS68" s="864"/>
      <c r="CT68" s="864"/>
      <c r="CU68" s="864"/>
      <c r="CV68" s="865"/>
      <c r="CW68" s="863"/>
      <c r="CX68" s="864"/>
      <c r="CY68" s="864"/>
      <c r="CZ68" s="864"/>
      <c r="DA68" s="865"/>
      <c r="DB68" s="863"/>
      <c r="DC68" s="864"/>
      <c r="DD68" s="864"/>
      <c r="DE68" s="864"/>
      <c r="DF68" s="865"/>
      <c r="DG68" s="863"/>
      <c r="DH68" s="864"/>
      <c r="DI68" s="864"/>
      <c r="DJ68" s="864"/>
      <c r="DK68" s="865"/>
      <c r="DL68" s="863"/>
      <c r="DM68" s="864"/>
      <c r="DN68" s="864"/>
      <c r="DO68" s="864"/>
      <c r="DP68" s="865"/>
      <c r="DQ68" s="863"/>
      <c r="DR68" s="864"/>
      <c r="DS68" s="864"/>
      <c r="DT68" s="864"/>
      <c r="DU68" s="865"/>
      <c r="DV68" s="860"/>
      <c r="DW68" s="861"/>
      <c r="DX68" s="861"/>
      <c r="DY68" s="861"/>
      <c r="DZ68" s="862"/>
      <c r="EA68" s="230"/>
    </row>
    <row r="69" spans="1:131" ht="26.25" customHeight="1" x14ac:dyDescent="0.15">
      <c r="A69" s="238">
        <v>2</v>
      </c>
      <c r="B69" s="874" t="s">
        <v>549</v>
      </c>
      <c r="C69" s="875"/>
      <c r="D69" s="875"/>
      <c r="E69" s="875"/>
      <c r="F69" s="875"/>
      <c r="G69" s="875"/>
      <c r="H69" s="875"/>
      <c r="I69" s="875"/>
      <c r="J69" s="875"/>
      <c r="K69" s="875"/>
      <c r="L69" s="875"/>
      <c r="M69" s="875"/>
      <c r="N69" s="875"/>
      <c r="O69" s="875"/>
      <c r="P69" s="876"/>
      <c r="Q69" s="877">
        <v>17</v>
      </c>
      <c r="R69" s="831"/>
      <c r="S69" s="831"/>
      <c r="T69" s="831"/>
      <c r="U69" s="831"/>
      <c r="V69" s="831">
        <v>15</v>
      </c>
      <c r="W69" s="831"/>
      <c r="X69" s="831"/>
      <c r="Y69" s="831"/>
      <c r="Z69" s="831"/>
      <c r="AA69" s="831">
        <v>2</v>
      </c>
      <c r="AB69" s="831"/>
      <c r="AC69" s="831"/>
      <c r="AD69" s="831"/>
      <c r="AE69" s="831"/>
      <c r="AF69" s="831">
        <v>2</v>
      </c>
      <c r="AG69" s="831"/>
      <c r="AH69" s="831"/>
      <c r="AI69" s="831"/>
      <c r="AJ69" s="831"/>
      <c r="AK69" s="831" t="s">
        <v>547</v>
      </c>
      <c r="AL69" s="831"/>
      <c r="AM69" s="831"/>
      <c r="AN69" s="831"/>
      <c r="AO69" s="831"/>
      <c r="AP69" s="831" t="s">
        <v>547</v>
      </c>
      <c r="AQ69" s="831"/>
      <c r="AR69" s="831"/>
      <c r="AS69" s="831"/>
      <c r="AT69" s="831"/>
      <c r="AU69" s="831" t="s">
        <v>547</v>
      </c>
      <c r="AV69" s="831"/>
      <c r="AW69" s="831"/>
      <c r="AX69" s="831"/>
      <c r="AY69" s="831"/>
      <c r="AZ69" s="833"/>
      <c r="BA69" s="833"/>
      <c r="BB69" s="833"/>
      <c r="BC69" s="833"/>
      <c r="BD69" s="834"/>
      <c r="BE69" s="241"/>
      <c r="BF69" s="241"/>
      <c r="BG69" s="241"/>
      <c r="BH69" s="241"/>
      <c r="BI69" s="241"/>
      <c r="BJ69" s="241"/>
      <c r="BK69" s="241"/>
      <c r="BL69" s="241"/>
      <c r="BM69" s="241"/>
      <c r="BN69" s="241"/>
      <c r="BO69" s="241"/>
      <c r="BP69" s="241"/>
      <c r="BQ69" s="238">
        <v>63</v>
      </c>
      <c r="BR69" s="243"/>
      <c r="BS69" s="860"/>
      <c r="BT69" s="861"/>
      <c r="BU69" s="861"/>
      <c r="BV69" s="861"/>
      <c r="BW69" s="861"/>
      <c r="BX69" s="861"/>
      <c r="BY69" s="861"/>
      <c r="BZ69" s="861"/>
      <c r="CA69" s="861"/>
      <c r="CB69" s="861"/>
      <c r="CC69" s="861"/>
      <c r="CD69" s="861"/>
      <c r="CE69" s="861"/>
      <c r="CF69" s="861"/>
      <c r="CG69" s="866"/>
      <c r="CH69" s="863"/>
      <c r="CI69" s="864"/>
      <c r="CJ69" s="864"/>
      <c r="CK69" s="864"/>
      <c r="CL69" s="865"/>
      <c r="CM69" s="863"/>
      <c r="CN69" s="864"/>
      <c r="CO69" s="864"/>
      <c r="CP69" s="864"/>
      <c r="CQ69" s="865"/>
      <c r="CR69" s="863"/>
      <c r="CS69" s="864"/>
      <c r="CT69" s="864"/>
      <c r="CU69" s="864"/>
      <c r="CV69" s="865"/>
      <c r="CW69" s="863"/>
      <c r="CX69" s="864"/>
      <c r="CY69" s="864"/>
      <c r="CZ69" s="864"/>
      <c r="DA69" s="865"/>
      <c r="DB69" s="863"/>
      <c r="DC69" s="864"/>
      <c r="DD69" s="864"/>
      <c r="DE69" s="864"/>
      <c r="DF69" s="865"/>
      <c r="DG69" s="863"/>
      <c r="DH69" s="864"/>
      <c r="DI69" s="864"/>
      <c r="DJ69" s="864"/>
      <c r="DK69" s="865"/>
      <c r="DL69" s="863"/>
      <c r="DM69" s="864"/>
      <c r="DN69" s="864"/>
      <c r="DO69" s="864"/>
      <c r="DP69" s="865"/>
      <c r="DQ69" s="863"/>
      <c r="DR69" s="864"/>
      <c r="DS69" s="864"/>
      <c r="DT69" s="864"/>
      <c r="DU69" s="865"/>
      <c r="DV69" s="860"/>
      <c r="DW69" s="861"/>
      <c r="DX69" s="861"/>
      <c r="DY69" s="861"/>
      <c r="DZ69" s="862"/>
      <c r="EA69" s="230"/>
    </row>
    <row r="70" spans="1:131" ht="26.25" customHeight="1" x14ac:dyDescent="0.15">
      <c r="A70" s="238">
        <v>3</v>
      </c>
      <c r="B70" s="874"/>
      <c r="C70" s="875"/>
      <c r="D70" s="875"/>
      <c r="E70" s="875"/>
      <c r="F70" s="875"/>
      <c r="G70" s="875"/>
      <c r="H70" s="875"/>
      <c r="I70" s="875"/>
      <c r="J70" s="875"/>
      <c r="K70" s="875"/>
      <c r="L70" s="875"/>
      <c r="M70" s="875"/>
      <c r="N70" s="875"/>
      <c r="O70" s="875"/>
      <c r="P70" s="876"/>
      <c r="Q70" s="877"/>
      <c r="R70" s="831"/>
      <c r="S70" s="831"/>
      <c r="T70" s="831"/>
      <c r="U70" s="831"/>
      <c r="V70" s="831"/>
      <c r="W70" s="831"/>
      <c r="X70" s="831"/>
      <c r="Y70" s="831"/>
      <c r="Z70" s="831"/>
      <c r="AA70" s="831"/>
      <c r="AB70" s="831"/>
      <c r="AC70" s="831"/>
      <c r="AD70" s="831"/>
      <c r="AE70" s="831"/>
      <c r="AF70" s="831"/>
      <c r="AG70" s="831"/>
      <c r="AH70" s="831"/>
      <c r="AI70" s="831"/>
      <c r="AJ70" s="831"/>
      <c r="AK70" s="831"/>
      <c r="AL70" s="831"/>
      <c r="AM70" s="831"/>
      <c r="AN70" s="831"/>
      <c r="AO70" s="831"/>
      <c r="AP70" s="831"/>
      <c r="AQ70" s="831"/>
      <c r="AR70" s="831"/>
      <c r="AS70" s="831"/>
      <c r="AT70" s="831"/>
      <c r="AU70" s="831"/>
      <c r="AV70" s="831"/>
      <c r="AW70" s="831"/>
      <c r="AX70" s="831"/>
      <c r="AY70" s="831"/>
      <c r="AZ70" s="833"/>
      <c r="BA70" s="833"/>
      <c r="BB70" s="833"/>
      <c r="BC70" s="833"/>
      <c r="BD70" s="834"/>
      <c r="BE70" s="241"/>
      <c r="BF70" s="241"/>
      <c r="BG70" s="241"/>
      <c r="BH70" s="241"/>
      <c r="BI70" s="241"/>
      <c r="BJ70" s="241"/>
      <c r="BK70" s="241"/>
      <c r="BL70" s="241"/>
      <c r="BM70" s="241"/>
      <c r="BN70" s="241"/>
      <c r="BO70" s="241"/>
      <c r="BP70" s="241"/>
      <c r="BQ70" s="238">
        <v>64</v>
      </c>
      <c r="BR70" s="243"/>
      <c r="BS70" s="860"/>
      <c r="BT70" s="861"/>
      <c r="BU70" s="861"/>
      <c r="BV70" s="861"/>
      <c r="BW70" s="861"/>
      <c r="BX70" s="861"/>
      <c r="BY70" s="861"/>
      <c r="BZ70" s="861"/>
      <c r="CA70" s="861"/>
      <c r="CB70" s="861"/>
      <c r="CC70" s="861"/>
      <c r="CD70" s="861"/>
      <c r="CE70" s="861"/>
      <c r="CF70" s="861"/>
      <c r="CG70" s="866"/>
      <c r="CH70" s="863"/>
      <c r="CI70" s="864"/>
      <c r="CJ70" s="864"/>
      <c r="CK70" s="864"/>
      <c r="CL70" s="865"/>
      <c r="CM70" s="863"/>
      <c r="CN70" s="864"/>
      <c r="CO70" s="864"/>
      <c r="CP70" s="864"/>
      <c r="CQ70" s="865"/>
      <c r="CR70" s="863"/>
      <c r="CS70" s="864"/>
      <c r="CT70" s="864"/>
      <c r="CU70" s="864"/>
      <c r="CV70" s="865"/>
      <c r="CW70" s="863"/>
      <c r="CX70" s="864"/>
      <c r="CY70" s="864"/>
      <c r="CZ70" s="864"/>
      <c r="DA70" s="865"/>
      <c r="DB70" s="863"/>
      <c r="DC70" s="864"/>
      <c r="DD70" s="864"/>
      <c r="DE70" s="864"/>
      <c r="DF70" s="865"/>
      <c r="DG70" s="863"/>
      <c r="DH70" s="864"/>
      <c r="DI70" s="864"/>
      <c r="DJ70" s="864"/>
      <c r="DK70" s="865"/>
      <c r="DL70" s="863"/>
      <c r="DM70" s="864"/>
      <c r="DN70" s="864"/>
      <c r="DO70" s="864"/>
      <c r="DP70" s="865"/>
      <c r="DQ70" s="863"/>
      <c r="DR70" s="864"/>
      <c r="DS70" s="864"/>
      <c r="DT70" s="864"/>
      <c r="DU70" s="865"/>
      <c r="DV70" s="860"/>
      <c r="DW70" s="861"/>
      <c r="DX70" s="861"/>
      <c r="DY70" s="861"/>
      <c r="DZ70" s="862"/>
      <c r="EA70" s="230"/>
    </row>
    <row r="71" spans="1:131" ht="26.25" customHeight="1" x14ac:dyDescent="0.15">
      <c r="A71" s="238">
        <v>4</v>
      </c>
      <c r="B71" s="874"/>
      <c r="C71" s="875"/>
      <c r="D71" s="875"/>
      <c r="E71" s="875"/>
      <c r="F71" s="875"/>
      <c r="G71" s="875"/>
      <c r="H71" s="875"/>
      <c r="I71" s="875"/>
      <c r="J71" s="875"/>
      <c r="K71" s="875"/>
      <c r="L71" s="875"/>
      <c r="M71" s="875"/>
      <c r="N71" s="875"/>
      <c r="O71" s="875"/>
      <c r="P71" s="876"/>
      <c r="Q71" s="877"/>
      <c r="R71" s="831"/>
      <c r="S71" s="831"/>
      <c r="T71" s="831"/>
      <c r="U71" s="831"/>
      <c r="V71" s="831"/>
      <c r="W71" s="831"/>
      <c r="X71" s="831"/>
      <c r="Y71" s="831"/>
      <c r="Z71" s="831"/>
      <c r="AA71" s="831"/>
      <c r="AB71" s="831"/>
      <c r="AC71" s="831"/>
      <c r="AD71" s="831"/>
      <c r="AE71" s="831"/>
      <c r="AF71" s="831"/>
      <c r="AG71" s="831"/>
      <c r="AH71" s="831"/>
      <c r="AI71" s="831"/>
      <c r="AJ71" s="831"/>
      <c r="AK71" s="831"/>
      <c r="AL71" s="831"/>
      <c r="AM71" s="831"/>
      <c r="AN71" s="831"/>
      <c r="AO71" s="831"/>
      <c r="AP71" s="831"/>
      <c r="AQ71" s="831"/>
      <c r="AR71" s="831"/>
      <c r="AS71" s="831"/>
      <c r="AT71" s="831"/>
      <c r="AU71" s="831"/>
      <c r="AV71" s="831"/>
      <c r="AW71" s="831"/>
      <c r="AX71" s="831"/>
      <c r="AY71" s="831"/>
      <c r="AZ71" s="833"/>
      <c r="BA71" s="833"/>
      <c r="BB71" s="833"/>
      <c r="BC71" s="833"/>
      <c r="BD71" s="834"/>
      <c r="BE71" s="241"/>
      <c r="BF71" s="241"/>
      <c r="BG71" s="241"/>
      <c r="BH71" s="241"/>
      <c r="BI71" s="241"/>
      <c r="BJ71" s="241"/>
      <c r="BK71" s="241"/>
      <c r="BL71" s="241"/>
      <c r="BM71" s="241"/>
      <c r="BN71" s="241"/>
      <c r="BO71" s="241"/>
      <c r="BP71" s="241"/>
      <c r="BQ71" s="238">
        <v>65</v>
      </c>
      <c r="BR71" s="243"/>
      <c r="BS71" s="860"/>
      <c r="BT71" s="861"/>
      <c r="BU71" s="861"/>
      <c r="BV71" s="861"/>
      <c r="BW71" s="861"/>
      <c r="BX71" s="861"/>
      <c r="BY71" s="861"/>
      <c r="BZ71" s="861"/>
      <c r="CA71" s="861"/>
      <c r="CB71" s="861"/>
      <c r="CC71" s="861"/>
      <c r="CD71" s="861"/>
      <c r="CE71" s="861"/>
      <c r="CF71" s="861"/>
      <c r="CG71" s="866"/>
      <c r="CH71" s="863"/>
      <c r="CI71" s="864"/>
      <c r="CJ71" s="864"/>
      <c r="CK71" s="864"/>
      <c r="CL71" s="865"/>
      <c r="CM71" s="863"/>
      <c r="CN71" s="864"/>
      <c r="CO71" s="864"/>
      <c r="CP71" s="864"/>
      <c r="CQ71" s="865"/>
      <c r="CR71" s="863"/>
      <c r="CS71" s="864"/>
      <c r="CT71" s="864"/>
      <c r="CU71" s="864"/>
      <c r="CV71" s="865"/>
      <c r="CW71" s="863"/>
      <c r="CX71" s="864"/>
      <c r="CY71" s="864"/>
      <c r="CZ71" s="864"/>
      <c r="DA71" s="865"/>
      <c r="DB71" s="863"/>
      <c r="DC71" s="864"/>
      <c r="DD71" s="864"/>
      <c r="DE71" s="864"/>
      <c r="DF71" s="865"/>
      <c r="DG71" s="863"/>
      <c r="DH71" s="864"/>
      <c r="DI71" s="864"/>
      <c r="DJ71" s="864"/>
      <c r="DK71" s="865"/>
      <c r="DL71" s="863"/>
      <c r="DM71" s="864"/>
      <c r="DN71" s="864"/>
      <c r="DO71" s="864"/>
      <c r="DP71" s="865"/>
      <c r="DQ71" s="863"/>
      <c r="DR71" s="864"/>
      <c r="DS71" s="864"/>
      <c r="DT71" s="864"/>
      <c r="DU71" s="865"/>
      <c r="DV71" s="860"/>
      <c r="DW71" s="861"/>
      <c r="DX71" s="861"/>
      <c r="DY71" s="861"/>
      <c r="DZ71" s="862"/>
      <c r="EA71" s="230"/>
    </row>
    <row r="72" spans="1:131" ht="26.25" customHeight="1" x14ac:dyDescent="0.15">
      <c r="A72" s="238">
        <v>5</v>
      </c>
      <c r="B72" s="874"/>
      <c r="C72" s="875"/>
      <c r="D72" s="875"/>
      <c r="E72" s="875"/>
      <c r="F72" s="875"/>
      <c r="G72" s="875"/>
      <c r="H72" s="875"/>
      <c r="I72" s="875"/>
      <c r="J72" s="875"/>
      <c r="K72" s="875"/>
      <c r="L72" s="875"/>
      <c r="M72" s="875"/>
      <c r="N72" s="875"/>
      <c r="O72" s="875"/>
      <c r="P72" s="876"/>
      <c r="Q72" s="877"/>
      <c r="R72" s="831"/>
      <c r="S72" s="831"/>
      <c r="T72" s="831"/>
      <c r="U72" s="831"/>
      <c r="V72" s="831"/>
      <c r="W72" s="831"/>
      <c r="X72" s="831"/>
      <c r="Y72" s="831"/>
      <c r="Z72" s="831"/>
      <c r="AA72" s="831"/>
      <c r="AB72" s="831"/>
      <c r="AC72" s="831"/>
      <c r="AD72" s="831"/>
      <c r="AE72" s="831"/>
      <c r="AF72" s="831"/>
      <c r="AG72" s="831"/>
      <c r="AH72" s="831"/>
      <c r="AI72" s="831"/>
      <c r="AJ72" s="831"/>
      <c r="AK72" s="831"/>
      <c r="AL72" s="831"/>
      <c r="AM72" s="831"/>
      <c r="AN72" s="831"/>
      <c r="AO72" s="831"/>
      <c r="AP72" s="831"/>
      <c r="AQ72" s="831"/>
      <c r="AR72" s="831"/>
      <c r="AS72" s="831"/>
      <c r="AT72" s="831"/>
      <c r="AU72" s="831"/>
      <c r="AV72" s="831"/>
      <c r="AW72" s="831"/>
      <c r="AX72" s="831"/>
      <c r="AY72" s="831"/>
      <c r="AZ72" s="833"/>
      <c r="BA72" s="833"/>
      <c r="BB72" s="833"/>
      <c r="BC72" s="833"/>
      <c r="BD72" s="834"/>
      <c r="BE72" s="241"/>
      <c r="BF72" s="241"/>
      <c r="BG72" s="241"/>
      <c r="BH72" s="241"/>
      <c r="BI72" s="241"/>
      <c r="BJ72" s="241"/>
      <c r="BK72" s="241"/>
      <c r="BL72" s="241"/>
      <c r="BM72" s="241"/>
      <c r="BN72" s="241"/>
      <c r="BO72" s="241"/>
      <c r="BP72" s="241"/>
      <c r="BQ72" s="238">
        <v>66</v>
      </c>
      <c r="BR72" s="243"/>
      <c r="BS72" s="860"/>
      <c r="BT72" s="861"/>
      <c r="BU72" s="861"/>
      <c r="BV72" s="861"/>
      <c r="BW72" s="861"/>
      <c r="BX72" s="861"/>
      <c r="BY72" s="861"/>
      <c r="BZ72" s="861"/>
      <c r="CA72" s="861"/>
      <c r="CB72" s="861"/>
      <c r="CC72" s="861"/>
      <c r="CD72" s="861"/>
      <c r="CE72" s="861"/>
      <c r="CF72" s="861"/>
      <c r="CG72" s="866"/>
      <c r="CH72" s="863"/>
      <c r="CI72" s="864"/>
      <c r="CJ72" s="864"/>
      <c r="CK72" s="864"/>
      <c r="CL72" s="865"/>
      <c r="CM72" s="863"/>
      <c r="CN72" s="864"/>
      <c r="CO72" s="864"/>
      <c r="CP72" s="864"/>
      <c r="CQ72" s="865"/>
      <c r="CR72" s="863"/>
      <c r="CS72" s="864"/>
      <c r="CT72" s="864"/>
      <c r="CU72" s="864"/>
      <c r="CV72" s="865"/>
      <c r="CW72" s="863"/>
      <c r="CX72" s="864"/>
      <c r="CY72" s="864"/>
      <c r="CZ72" s="864"/>
      <c r="DA72" s="865"/>
      <c r="DB72" s="863"/>
      <c r="DC72" s="864"/>
      <c r="DD72" s="864"/>
      <c r="DE72" s="864"/>
      <c r="DF72" s="865"/>
      <c r="DG72" s="863"/>
      <c r="DH72" s="864"/>
      <c r="DI72" s="864"/>
      <c r="DJ72" s="864"/>
      <c r="DK72" s="865"/>
      <c r="DL72" s="863"/>
      <c r="DM72" s="864"/>
      <c r="DN72" s="864"/>
      <c r="DO72" s="864"/>
      <c r="DP72" s="865"/>
      <c r="DQ72" s="863"/>
      <c r="DR72" s="864"/>
      <c r="DS72" s="864"/>
      <c r="DT72" s="864"/>
      <c r="DU72" s="865"/>
      <c r="DV72" s="860"/>
      <c r="DW72" s="861"/>
      <c r="DX72" s="861"/>
      <c r="DY72" s="861"/>
      <c r="DZ72" s="862"/>
      <c r="EA72" s="230"/>
    </row>
    <row r="73" spans="1:131" ht="26.25" customHeight="1" x14ac:dyDescent="0.15">
      <c r="A73" s="238">
        <v>6</v>
      </c>
      <c r="B73" s="874"/>
      <c r="C73" s="875"/>
      <c r="D73" s="875"/>
      <c r="E73" s="875"/>
      <c r="F73" s="875"/>
      <c r="G73" s="875"/>
      <c r="H73" s="875"/>
      <c r="I73" s="875"/>
      <c r="J73" s="875"/>
      <c r="K73" s="875"/>
      <c r="L73" s="875"/>
      <c r="M73" s="875"/>
      <c r="N73" s="875"/>
      <c r="O73" s="875"/>
      <c r="P73" s="876"/>
      <c r="Q73" s="877"/>
      <c r="R73" s="831"/>
      <c r="S73" s="831"/>
      <c r="T73" s="831"/>
      <c r="U73" s="831"/>
      <c r="V73" s="831"/>
      <c r="W73" s="831"/>
      <c r="X73" s="831"/>
      <c r="Y73" s="831"/>
      <c r="Z73" s="831"/>
      <c r="AA73" s="831"/>
      <c r="AB73" s="831"/>
      <c r="AC73" s="831"/>
      <c r="AD73" s="831"/>
      <c r="AE73" s="831"/>
      <c r="AF73" s="831"/>
      <c r="AG73" s="831"/>
      <c r="AH73" s="831"/>
      <c r="AI73" s="831"/>
      <c r="AJ73" s="831"/>
      <c r="AK73" s="831"/>
      <c r="AL73" s="831"/>
      <c r="AM73" s="831"/>
      <c r="AN73" s="831"/>
      <c r="AO73" s="831"/>
      <c r="AP73" s="831"/>
      <c r="AQ73" s="831"/>
      <c r="AR73" s="831"/>
      <c r="AS73" s="831"/>
      <c r="AT73" s="831"/>
      <c r="AU73" s="831"/>
      <c r="AV73" s="831"/>
      <c r="AW73" s="831"/>
      <c r="AX73" s="831"/>
      <c r="AY73" s="831"/>
      <c r="AZ73" s="833"/>
      <c r="BA73" s="833"/>
      <c r="BB73" s="833"/>
      <c r="BC73" s="833"/>
      <c r="BD73" s="834"/>
      <c r="BE73" s="241"/>
      <c r="BF73" s="241"/>
      <c r="BG73" s="241"/>
      <c r="BH73" s="241"/>
      <c r="BI73" s="241"/>
      <c r="BJ73" s="241"/>
      <c r="BK73" s="241"/>
      <c r="BL73" s="241"/>
      <c r="BM73" s="241"/>
      <c r="BN73" s="241"/>
      <c r="BO73" s="241"/>
      <c r="BP73" s="241"/>
      <c r="BQ73" s="238">
        <v>67</v>
      </c>
      <c r="BR73" s="243"/>
      <c r="BS73" s="860"/>
      <c r="BT73" s="861"/>
      <c r="BU73" s="861"/>
      <c r="BV73" s="861"/>
      <c r="BW73" s="861"/>
      <c r="BX73" s="861"/>
      <c r="BY73" s="861"/>
      <c r="BZ73" s="861"/>
      <c r="CA73" s="861"/>
      <c r="CB73" s="861"/>
      <c r="CC73" s="861"/>
      <c r="CD73" s="861"/>
      <c r="CE73" s="861"/>
      <c r="CF73" s="861"/>
      <c r="CG73" s="866"/>
      <c r="CH73" s="863"/>
      <c r="CI73" s="864"/>
      <c r="CJ73" s="864"/>
      <c r="CK73" s="864"/>
      <c r="CL73" s="865"/>
      <c r="CM73" s="863"/>
      <c r="CN73" s="864"/>
      <c r="CO73" s="864"/>
      <c r="CP73" s="864"/>
      <c r="CQ73" s="865"/>
      <c r="CR73" s="863"/>
      <c r="CS73" s="864"/>
      <c r="CT73" s="864"/>
      <c r="CU73" s="864"/>
      <c r="CV73" s="865"/>
      <c r="CW73" s="863"/>
      <c r="CX73" s="864"/>
      <c r="CY73" s="864"/>
      <c r="CZ73" s="864"/>
      <c r="DA73" s="865"/>
      <c r="DB73" s="863"/>
      <c r="DC73" s="864"/>
      <c r="DD73" s="864"/>
      <c r="DE73" s="864"/>
      <c r="DF73" s="865"/>
      <c r="DG73" s="863"/>
      <c r="DH73" s="864"/>
      <c r="DI73" s="864"/>
      <c r="DJ73" s="864"/>
      <c r="DK73" s="865"/>
      <c r="DL73" s="863"/>
      <c r="DM73" s="864"/>
      <c r="DN73" s="864"/>
      <c r="DO73" s="864"/>
      <c r="DP73" s="865"/>
      <c r="DQ73" s="863"/>
      <c r="DR73" s="864"/>
      <c r="DS73" s="864"/>
      <c r="DT73" s="864"/>
      <c r="DU73" s="865"/>
      <c r="DV73" s="860"/>
      <c r="DW73" s="861"/>
      <c r="DX73" s="861"/>
      <c r="DY73" s="861"/>
      <c r="DZ73" s="862"/>
      <c r="EA73" s="230"/>
    </row>
    <row r="74" spans="1:131" ht="26.25" customHeight="1" x14ac:dyDescent="0.15">
      <c r="A74" s="238">
        <v>7</v>
      </c>
      <c r="B74" s="874"/>
      <c r="C74" s="875"/>
      <c r="D74" s="875"/>
      <c r="E74" s="875"/>
      <c r="F74" s="875"/>
      <c r="G74" s="875"/>
      <c r="H74" s="875"/>
      <c r="I74" s="875"/>
      <c r="J74" s="875"/>
      <c r="K74" s="875"/>
      <c r="L74" s="875"/>
      <c r="M74" s="875"/>
      <c r="N74" s="875"/>
      <c r="O74" s="875"/>
      <c r="P74" s="876"/>
      <c r="Q74" s="877"/>
      <c r="R74" s="831"/>
      <c r="S74" s="831"/>
      <c r="T74" s="831"/>
      <c r="U74" s="831"/>
      <c r="V74" s="831"/>
      <c r="W74" s="831"/>
      <c r="X74" s="831"/>
      <c r="Y74" s="831"/>
      <c r="Z74" s="831"/>
      <c r="AA74" s="831"/>
      <c r="AB74" s="831"/>
      <c r="AC74" s="831"/>
      <c r="AD74" s="831"/>
      <c r="AE74" s="831"/>
      <c r="AF74" s="831"/>
      <c r="AG74" s="831"/>
      <c r="AH74" s="831"/>
      <c r="AI74" s="831"/>
      <c r="AJ74" s="831"/>
      <c r="AK74" s="831"/>
      <c r="AL74" s="831"/>
      <c r="AM74" s="831"/>
      <c r="AN74" s="831"/>
      <c r="AO74" s="831"/>
      <c r="AP74" s="831"/>
      <c r="AQ74" s="831"/>
      <c r="AR74" s="831"/>
      <c r="AS74" s="831"/>
      <c r="AT74" s="831"/>
      <c r="AU74" s="831"/>
      <c r="AV74" s="831"/>
      <c r="AW74" s="831"/>
      <c r="AX74" s="831"/>
      <c r="AY74" s="831"/>
      <c r="AZ74" s="833"/>
      <c r="BA74" s="833"/>
      <c r="BB74" s="833"/>
      <c r="BC74" s="833"/>
      <c r="BD74" s="834"/>
      <c r="BE74" s="241"/>
      <c r="BF74" s="241"/>
      <c r="BG74" s="241"/>
      <c r="BH74" s="241"/>
      <c r="BI74" s="241"/>
      <c r="BJ74" s="241"/>
      <c r="BK74" s="241"/>
      <c r="BL74" s="241"/>
      <c r="BM74" s="241"/>
      <c r="BN74" s="241"/>
      <c r="BO74" s="241"/>
      <c r="BP74" s="241"/>
      <c r="BQ74" s="238">
        <v>68</v>
      </c>
      <c r="BR74" s="243"/>
      <c r="BS74" s="860"/>
      <c r="BT74" s="861"/>
      <c r="BU74" s="861"/>
      <c r="BV74" s="861"/>
      <c r="BW74" s="861"/>
      <c r="BX74" s="861"/>
      <c r="BY74" s="861"/>
      <c r="BZ74" s="861"/>
      <c r="CA74" s="861"/>
      <c r="CB74" s="861"/>
      <c r="CC74" s="861"/>
      <c r="CD74" s="861"/>
      <c r="CE74" s="861"/>
      <c r="CF74" s="861"/>
      <c r="CG74" s="866"/>
      <c r="CH74" s="863"/>
      <c r="CI74" s="864"/>
      <c r="CJ74" s="864"/>
      <c r="CK74" s="864"/>
      <c r="CL74" s="865"/>
      <c r="CM74" s="863"/>
      <c r="CN74" s="864"/>
      <c r="CO74" s="864"/>
      <c r="CP74" s="864"/>
      <c r="CQ74" s="865"/>
      <c r="CR74" s="863"/>
      <c r="CS74" s="864"/>
      <c r="CT74" s="864"/>
      <c r="CU74" s="864"/>
      <c r="CV74" s="865"/>
      <c r="CW74" s="863"/>
      <c r="CX74" s="864"/>
      <c r="CY74" s="864"/>
      <c r="CZ74" s="864"/>
      <c r="DA74" s="865"/>
      <c r="DB74" s="863"/>
      <c r="DC74" s="864"/>
      <c r="DD74" s="864"/>
      <c r="DE74" s="864"/>
      <c r="DF74" s="865"/>
      <c r="DG74" s="863"/>
      <c r="DH74" s="864"/>
      <c r="DI74" s="864"/>
      <c r="DJ74" s="864"/>
      <c r="DK74" s="865"/>
      <c r="DL74" s="863"/>
      <c r="DM74" s="864"/>
      <c r="DN74" s="864"/>
      <c r="DO74" s="864"/>
      <c r="DP74" s="865"/>
      <c r="DQ74" s="863"/>
      <c r="DR74" s="864"/>
      <c r="DS74" s="864"/>
      <c r="DT74" s="864"/>
      <c r="DU74" s="865"/>
      <c r="DV74" s="860"/>
      <c r="DW74" s="861"/>
      <c r="DX74" s="861"/>
      <c r="DY74" s="861"/>
      <c r="DZ74" s="862"/>
      <c r="EA74" s="230"/>
    </row>
    <row r="75" spans="1:131" ht="26.25" customHeight="1" x14ac:dyDescent="0.15">
      <c r="A75" s="238">
        <v>8</v>
      </c>
      <c r="B75" s="874"/>
      <c r="C75" s="875"/>
      <c r="D75" s="875"/>
      <c r="E75" s="875"/>
      <c r="F75" s="875"/>
      <c r="G75" s="875"/>
      <c r="H75" s="875"/>
      <c r="I75" s="875"/>
      <c r="J75" s="875"/>
      <c r="K75" s="875"/>
      <c r="L75" s="875"/>
      <c r="M75" s="875"/>
      <c r="N75" s="875"/>
      <c r="O75" s="875"/>
      <c r="P75" s="876"/>
      <c r="Q75" s="878"/>
      <c r="R75" s="879"/>
      <c r="S75" s="879"/>
      <c r="T75" s="879"/>
      <c r="U75" s="835"/>
      <c r="V75" s="880"/>
      <c r="W75" s="879"/>
      <c r="X75" s="879"/>
      <c r="Y75" s="879"/>
      <c r="Z75" s="835"/>
      <c r="AA75" s="880"/>
      <c r="AB75" s="879"/>
      <c r="AC75" s="879"/>
      <c r="AD75" s="879"/>
      <c r="AE75" s="835"/>
      <c r="AF75" s="880"/>
      <c r="AG75" s="879"/>
      <c r="AH75" s="879"/>
      <c r="AI75" s="879"/>
      <c r="AJ75" s="835"/>
      <c r="AK75" s="880"/>
      <c r="AL75" s="879"/>
      <c r="AM75" s="879"/>
      <c r="AN75" s="879"/>
      <c r="AO75" s="835"/>
      <c r="AP75" s="880"/>
      <c r="AQ75" s="879"/>
      <c r="AR75" s="879"/>
      <c r="AS75" s="879"/>
      <c r="AT75" s="835"/>
      <c r="AU75" s="880"/>
      <c r="AV75" s="879"/>
      <c r="AW75" s="879"/>
      <c r="AX75" s="879"/>
      <c r="AY75" s="835"/>
      <c r="AZ75" s="833"/>
      <c r="BA75" s="833"/>
      <c r="BB75" s="833"/>
      <c r="BC75" s="833"/>
      <c r="BD75" s="834"/>
      <c r="BE75" s="241"/>
      <c r="BF75" s="241"/>
      <c r="BG75" s="241"/>
      <c r="BH75" s="241"/>
      <c r="BI75" s="241"/>
      <c r="BJ75" s="241"/>
      <c r="BK75" s="241"/>
      <c r="BL75" s="241"/>
      <c r="BM75" s="241"/>
      <c r="BN75" s="241"/>
      <c r="BO75" s="241"/>
      <c r="BP75" s="241"/>
      <c r="BQ75" s="238">
        <v>69</v>
      </c>
      <c r="BR75" s="243"/>
      <c r="BS75" s="860"/>
      <c r="BT75" s="861"/>
      <c r="BU75" s="861"/>
      <c r="BV75" s="861"/>
      <c r="BW75" s="861"/>
      <c r="BX75" s="861"/>
      <c r="BY75" s="861"/>
      <c r="BZ75" s="861"/>
      <c r="CA75" s="861"/>
      <c r="CB75" s="861"/>
      <c r="CC75" s="861"/>
      <c r="CD75" s="861"/>
      <c r="CE75" s="861"/>
      <c r="CF75" s="861"/>
      <c r="CG75" s="866"/>
      <c r="CH75" s="863"/>
      <c r="CI75" s="864"/>
      <c r="CJ75" s="864"/>
      <c r="CK75" s="864"/>
      <c r="CL75" s="865"/>
      <c r="CM75" s="863"/>
      <c r="CN75" s="864"/>
      <c r="CO75" s="864"/>
      <c r="CP75" s="864"/>
      <c r="CQ75" s="865"/>
      <c r="CR75" s="863"/>
      <c r="CS75" s="864"/>
      <c r="CT75" s="864"/>
      <c r="CU75" s="864"/>
      <c r="CV75" s="865"/>
      <c r="CW75" s="863"/>
      <c r="CX75" s="864"/>
      <c r="CY75" s="864"/>
      <c r="CZ75" s="864"/>
      <c r="DA75" s="865"/>
      <c r="DB75" s="863"/>
      <c r="DC75" s="864"/>
      <c r="DD75" s="864"/>
      <c r="DE75" s="864"/>
      <c r="DF75" s="865"/>
      <c r="DG75" s="863"/>
      <c r="DH75" s="864"/>
      <c r="DI75" s="864"/>
      <c r="DJ75" s="864"/>
      <c r="DK75" s="865"/>
      <c r="DL75" s="863"/>
      <c r="DM75" s="864"/>
      <c r="DN75" s="864"/>
      <c r="DO75" s="864"/>
      <c r="DP75" s="865"/>
      <c r="DQ75" s="863"/>
      <c r="DR75" s="864"/>
      <c r="DS75" s="864"/>
      <c r="DT75" s="864"/>
      <c r="DU75" s="865"/>
      <c r="DV75" s="860"/>
      <c r="DW75" s="861"/>
      <c r="DX75" s="861"/>
      <c r="DY75" s="861"/>
      <c r="DZ75" s="862"/>
      <c r="EA75" s="230"/>
    </row>
    <row r="76" spans="1:131" ht="26.25" customHeight="1" x14ac:dyDescent="0.15">
      <c r="A76" s="238">
        <v>9</v>
      </c>
      <c r="B76" s="874"/>
      <c r="C76" s="875"/>
      <c r="D76" s="875"/>
      <c r="E76" s="875"/>
      <c r="F76" s="875"/>
      <c r="G76" s="875"/>
      <c r="H76" s="875"/>
      <c r="I76" s="875"/>
      <c r="J76" s="875"/>
      <c r="K76" s="875"/>
      <c r="L76" s="875"/>
      <c r="M76" s="875"/>
      <c r="N76" s="875"/>
      <c r="O76" s="875"/>
      <c r="P76" s="876"/>
      <c r="Q76" s="878"/>
      <c r="R76" s="879"/>
      <c r="S76" s="879"/>
      <c r="T76" s="879"/>
      <c r="U76" s="835"/>
      <c r="V76" s="880"/>
      <c r="W76" s="879"/>
      <c r="X76" s="879"/>
      <c r="Y76" s="879"/>
      <c r="Z76" s="835"/>
      <c r="AA76" s="880"/>
      <c r="AB76" s="879"/>
      <c r="AC76" s="879"/>
      <c r="AD76" s="879"/>
      <c r="AE76" s="835"/>
      <c r="AF76" s="880"/>
      <c r="AG76" s="879"/>
      <c r="AH76" s="879"/>
      <c r="AI76" s="879"/>
      <c r="AJ76" s="835"/>
      <c r="AK76" s="880"/>
      <c r="AL76" s="879"/>
      <c r="AM76" s="879"/>
      <c r="AN76" s="879"/>
      <c r="AO76" s="835"/>
      <c r="AP76" s="880"/>
      <c r="AQ76" s="879"/>
      <c r="AR76" s="879"/>
      <c r="AS76" s="879"/>
      <c r="AT76" s="835"/>
      <c r="AU76" s="880"/>
      <c r="AV76" s="879"/>
      <c r="AW76" s="879"/>
      <c r="AX76" s="879"/>
      <c r="AY76" s="835"/>
      <c r="AZ76" s="833"/>
      <c r="BA76" s="833"/>
      <c r="BB76" s="833"/>
      <c r="BC76" s="833"/>
      <c r="BD76" s="834"/>
      <c r="BE76" s="241"/>
      <c r="BF76" s="241"/>
      <c r="BG76" s="241"/>
      <c r="BH76" s="241"/>
      <c r="BI76" s="241"/>
      <c r="BJ76" s="241"/>
      <c r="BK76" s="241"/>
      <c r="BL76" s="241"/>
      <c r="BM76" s="241"/>
      <c r="BN76" s="241"/>
      <c r="BO76" s="241"/>
      <c r="BP76" s="241"/>
      <c r="BQ76" s="238">
        <v>70</v>
      </c>
      <c r="BR76" s="243"/>
      <c r="BS76" s="860"/>
      <c r="BT76" s="861"/>
      <c r="BU76" s="861"/>
      <c r="BV76" s="861"/>
      <c r="BW76" s="861"/>
      <c r="BX76" s="861"/>
      <c r="BY76" s="861"/>
      <c r="BZ76" s="861"/>
      <c r="CA76" s="861"/>
      <c r="CB76" s="861"/>
      <c r="CC76" s="861"/>
      <c r="CD76" s="861"/>
      <c r="CE76" s="861"/>
      <c r="CF76" s="861"/>
      <c r="CG76" s="866"/>
      <c r="CH76" s="863"/>
      <c r="CI76" s="864"/>
      <c r="CJ76" s="864"/>
      <c r="CK76" s="864"/>
      <c r="CL76" s="865"/>
      <c r="CM76" s="863"/>
      <c r="CN76" s="864"/>
      <c r="CO76" s="864"/>
      <c r="CP76" s="864"/>
      <c r="CQ76" s="865"/>
      <c r="CR76" s="863"/>
      <c r="CS76" s="864"/>
      <c r="CT76" s="864"/>
      <c r="CU76" s="864"/>
      <c r="CV76" s="865"/>
      <c r="CW76" s="863"/>
      <c r="CX76" s="864"/>
      <c r="CY76" s="864"/>
      <c r="CZ76" s="864"/>
      <c r="DA76" s="865"/>
      <c r="DB76" s="863"/>
      <c r="DC76" s="864"/>
      <c r="DD76" s="864"/>
      <c r="DE76" s="864"/>
      <c r="DF76" s="865"/>
      <c r="DG76" s="863"/>
      <c r="DH76" s="864"/>
      <c r="DI76" s="864"/>
      <c r="DJ76" s="864"/>
      <c r="DK76" s="865"/>
      <c r="DL76" s="863"/>
      <c r="DM76" s="864"/>
      <c r="DN76" s="864"/>
      <c r="DO76" s="864"/>
      <c r="DP76" s="865"/>
      <c r="DQ76" s="863"/>
      <c r="DR76" s="864"/>
      <c r="DS76" s="864"/>
      <c r="DT76" s="864"/>
      <c r="DU76" s="865"/>
      <c r="DV76" s="860"/>
      <c r="DW76" s="861"/>
      <c r="DX76" s="861"/>
      <c r="DY76" s="861"/>
      <c r="DZ76" s="862"/>
      <c r="EA76" s="230"/>
    </row>
    <row r="77" spans="1:131" ht="26.25" customHeight="1" x14ac:dyDescent="0.15">
      <c r="A77" s="238">
        <v>10</v>
      </c>
      <c r="B77" s="874"/>
      <c r="C77" s="875"/>
      <c r="D77" s="875"/>
      <c r="E77" s="875"/>
      <c r="F77" s="875"/>
      <c r="G77" s="875"/>
      <c r="H77" s="875"/>
      <c r="I77" s="875"/>
      <c r="J77" s="875"/>
      <c r="K77" s="875"/>
      <c r="L77" s="875"/>
      <c r="M77" s="875"/>
      <c r="N77" s="875"/>
      <c r="O77" s="875"/>
      <c r="P77" s="876"/>
      <c r="Q77" s="878"/>
      <c r="R77" s="879"/>
      <c r="S77" s="879"/>
      <c r="T77" s="879"/>
      <c r="U77" s="835"/>
      <c r="V77" s="880"/>
      <c r="W77" s="879"/>
      <c r="X77" s="879"/>
      <c r="Y77" s="879"/>
      <c r="Z77" s="835"/>
      <c r="AA77" s="880"/>
      <c r="AB77" s="879"/>
      <c r="AC77" s="879"/>
      <c r="AD77" s="879"/>
      <c r="AE77" s="835"/>
      <c r="AF77" s="880"/>
      <c r="AG77" s="879"/>
      <c r="AH77" s="879"/>
      <c r="AI77" s="879"/>
      <c r="AJ77" s="835"/>
      <c r="AK77" s="880"/>
      <c r="AL77" s="879"/>
      <c r="AM77" s="879"/>
      <c r="AN77" s="879"/>
      <c r="AO77" s="835"/>
      <c r="AP77" s="880"/>
      <c r="AQ77" s="879"/>
      <c r="AR77" s="879"/>
      <c r="AS77" s="879"/>
      <c r="AT77" s="835"/>
      <c r="AU77" s="880"/>
      <c r="AV77" s="879"/>
      <c r="AW77" s="879"/>
      <c r="AX77" s="879"/>
      <c r="AY77" s="835"/>
      <c r="AZ77" s="833"/>
      <c r="BA77" s="833"/>
      <c r="BB77" s="833"/>
      <c r="BC77" s="833"/>
      <c r="BD77" s="834"/>
      <c r="BE77" s="241"/>
      <c r="BF77" s="241"/>
      <c r="BG77" s="241"/>
      <c r="BH77" s="241"/>
      <c r="BI77" s="241"/>
      <c r="BJ77" s="241"/>
      <c r="BK77" s="241"/>
      <c r="BL77" s="241"/>
      <c r="BM77" s="241"/>
      <c r="BN77" s="241"/>
      <c r="BO77" s="241"/>
      <c r="BP77" s="241"/>
      <c r="BQ77" s="238">
        <v>71</v>
      </c>
      <c r="BR77" s="243"/>
      <c r="BS77" s="860"/>
      <c r="BT77" s="861"/>
      <c r="BU77" s="861"/>
      <c r="BV77" s="861"/>
      <c r="BW77" s="861"/>
      <c r="BX77" s="861"/>
      <c r="BY77" s="861"/>
      <c r="BZ77" s="861"/>
      <c r="CA77" s="861"/>
      <c r="CB77" s="861"/>
      <c r="CC77" s="861"/>
      <c r="CD77" s="861"/>
      <c r="CE77" s="861"/>
      <c r="CF77" s="861"/>
      <c r="CG77" s="866"/>
      <c r="CH77" s="863"/>
      <c r="CI77" s="864"/>
      <c r="CJ77" s="864"/>
      <c r="CK77" s="864"/>
      <c r="CL77" s="865"/>
      <c r="CM77" s="863"/>
      <c r="CN77" s="864"/>
      <c r="CO77" s="864"/>
      <c r="CP77" s="864"/>
      <c r="CQ77" s="865"/>
      <c r="CR77" s="863"/>
      <c r="CS77" s="864"/>
      <c r="CT77" s="864"/>
      <c r="CU77" s="864"/>
      <c r="CV77" s="865"/>
      <c r="CW77" s="863"/>
      <c r="CX77" s="864"/>
      <c r="CY77" s="864"/>
      <c r="CZ77" s="864"/>
      <c r="DA77" s="865"/>
      <c r="DB77" s="863"/>
      <c r="DC77" s="864"/>
      <c r="DD77" s="864"/>
      <c r="DE77" s="864"/>
      <c r="DF77" s="865"/>
      <c r="DG77" s="863"/>
      <c r="DH77" s="864"/>
      <c r="DI77" s="864"/>
      <c r="DJ77" s="864"/>
      <c r="DK77" s="865"/>
      <c r="DL77" s="863"/>
      <c r="DM77" s="864"/>
      <c r="DN77" s="864"/>
      <c r="DO77" s="864"/>
      <c r="DP77" s="865"/>
      <c r="DQ77" s="863"/>
      <c r="DR77" s="864"/>
      <c r="DS77" s="864"/>
      <c r="DT77" s="864"/>
      <c r="DU77" s="865"/>
      <c r="DV77" s="860"/>
      <c r="DW77" s="861"/>
      <c r="DX77" s="861"/>
      <c r="DY77" s="861"/>
      <c r="DZ77" s="862"/>
      <c r="EA77" s="230"/>
    </row>
    <row r="78" spans="1:131" ht="26.25" customHeight="1" x14ac:dyDescent="0.15">
      <c r="A78" s="238">
        <v>11</v>
      </c>
      <c r="B78" s="874"/>
      <c r="C78" s="875"/>
      <c r="D78" s="875"/>
      <c r="E78" s="875"/>
      <c r="F78" s="875"/>
      <c r="G78" s="875"/>
      <c r="H78" s="875"/>
      <c r="I78" s="875"/>
      <c r="J78" s="875"/>
      <c r="K78" s="875"/>
      <c r="L78" s="875"/>
      <c r="M78" s="875"/>
      <c r="N78" s="875"/>
      <c r="O78" s="875"/>
      <c r="P78" s="876"/>
      <c r="Q78" s="877"/>
      <c r="R78" s="831"/>
      <c r="S78" s="831"/>
      <c r="T78" s="831"/>
      <c r="U78" s="831"/>
      <c r="V78" s="831"/>
      <c r="W78" s="831"/>
      <c r="X78" s="831"/>
      <c r="Y78" s="831"/>
      <c r="Z78" s="831"/>
      <c r="AA78" s="831"/>
      <c r="AB78" s="831"/>
      <c r="AC78" s="831"/>
      <c r="AD78" s="831"/>
      <c r="AE78" s="831"/>
      <c r="AF78" s="831"/>
      <c r="AG78" s="831"/>
      <c r="AH78" s="831"/>
      <c r="AI78" s="831"/>
      <c r="AJ78" s="831"/>
      <c r="AK78" s="831"/>
      <c r="AL78" s="831"/>
      <c r="AM78" s="831"/>
      <c r="AN78" s="831"/>
      <c r="AO78" s="831"/>
      <c r="AP78" s="831"/>
      <c r="AQ78" s="831"/>
      <c r="AR78" s="831"/>
      <c r="AS78" s="831"/>
      <c r="AT78" s="831"/>
      <c r="AU78" s="831"/>
      <c r="AV78" s="831"/>
      <c r="AW78" s="831"/>
      <c r="AX78" s="831"/>
      <c r="AY78" s="831"/>
      <c r="AZ78" s="833"/>
      <c r="BA78" s="833"/>
      <c r="BB78" s="833"/>
      <c r="BC78" s="833"/>
      <c r="BD78" s="834"/>
      <c r="BE78" s="241"/>
      <c r="BF78" s="241"/>
      <c r="BG78" s="241"/>
      <c r="BH78" s="241"/>
      <c r="BI78" s="241"/>
      <c r="BJ78" s="230"/>
      <c r="BK78" s="230"/>
      <c r="BL78" s="230"/>
      <c r="BM78" s="230"/>
      <c r="BN78" s="230"/>
      <c r="BO78" s="241"/>
      <c r="BP78" s="241"/>
      <c r="BQ78" s="238">
        <v>72</v>
      </c>
      <c r="BR78" s="243"/>
      <c r="BS78" s="860"/>
      <c r="BT78" s="861"/>
      <c r="BU78" s="861"/>
      <c r="BV78" s="861"/>
      <c r="BW78" s="861"/>
      <c r="BX78" s="861"/>
      <c r="BY78" s="861"/>
      <c r="BZ78" s="861"/>
      <c r="CA78" s="861"/>
      <c r="CB78" s="861"/>
      <c r="CC78" s="861"/>
      <c r="CD78" s="861"/>
      <c r="CE78" s="861"/>
      <c r="CF78" s="861"/>
      <c r="CG78" s="866"/>
      <c r="CH78" s="863"/>
      <c r="CI78" s="864"/>
      <c r="CJ78" s="864"/>
      <c r="CK78" s="864"/>
      <c r="CL78" s="865"/>
      <c r="CM78" s="863"/>
      <c r="CN78" s="864"/>
      <c r="CO78" s="864"/>
      <c r="CP78" s="864"/>
      <c r="CQ78" s="865"/>
      <c r="CR78" s="863"/>
      <c r="CS78" s="864"/>
      <c r="CT78" s="864"/>
      <c r="CU78" s="864"/>
      <c r="CV78" s="865"/>
      <c r="CW78" s="863"/>
      <c r="CX78" s="864"/>
      <c r="CY78" s="864"/>
      <c r="CZ78" s="864"/>
      <c r="DA78" s="865"/>
      <c r="DB78" s="863"/>
      <c r="DC78" s="864"/>
      <c r="DD78" s="864"/>
      <c r="DE78" s="864"/>
      <c r="DF78" s="865"/>
      <c r="DG78" s="863"/>
      <c r="DH78" s="864"/>
      <c r="DI78" s="864"/>
      <c r="DJ78" s="864"/>
      <c r="DK78" s="865"/>
      <c r="DL78" s="863"/>
      <c r="DM78" s="864"/>
      <c r="DN78" s="864"/>
      <c r="DO78" s="864"/>
      <c r="DP78" s="865"/>
      <c r="DQ78" s="863"/>
      <c r="DR78" s="864"/>
      <c r="DS78" s="864"/>
      <c r="DT78" s="864"/>
      <c r="DU78" s="865"/>
      <c r="DV78" s="860"/>
      <c r="DW78" s="861"/>
      <c r="DX78" s="861"/>
      <c r="DY78" s="861"/>
      <c r="DZ78" s="862"/>
      <c r="EA78" s="230"/>
    </row>
    <row r="79" spans="1:131" ht="26.25" customHeight="1" x14ac:dyDescent="0.15">
      <c r="A79" s="238">
        <v>12</v>
      </c>
      <c r="B79" s="874"/>
      <c r="C79" s="875"/>
      <c r="D79" s="875"/>
      <c r="E79" s="875"/>
      <c r="F79" s="875"/>
      <c r="G79" s="875"/>
      <c r="H79" s="875"/>
      <c r="I79" s="875"/>
      <c r="J79" s="875"/>
      <c r="K79" s="875"/>
      <c r="L79" s="875"/>
      <c r="M79" s="875"/>
      <c r="N79" s="875"/>
      <c r="O79" s="875"/>
      <c r="P79" s="876"/>
      <c r="Q79" s="877"/>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831"/>
      <c r="AP79" s="831"/>
      <c r="AQ79" s="831"/>
      <c r="AR79" s="831"/>
      <c r="AS79" s="831"/>
      <c r="AT79" s="831"/>
      <c r="AU79" s="831"/>
      <c r="AV79" s="831"/>
      <c r="AW79" s="831"/>
      <c r="AX79" s="831"/>
      <c r="AY79" s="831"/>
      <c r="AZ79" s="833"/>
      <c r="BA79" s="833"/>
      <c r="BB79" s="833"/>
      <c r="BC79" s="833"/>
      <c r="BD79" s="834"/>
      <c r="BE79" s="241"/>
      <c r="BF79" s="241"/>
      <c r="BG79" s="241"/>
      <c r="BH79" s="241"/>
      <c r="BI79" s="241"/>
      <c r="BJ79" s="230"/>
      <c r="BK79" s="230"/>
      <c r="BL79" s="230"/>
      <c r="BM79" s="230"/>
      <c r="BN79" s="230"/>
      <c r="BO79" s="241"/>
      <c r="BP79" s="241"/>
      <c r="BQ79" s="238">
        <v>73</v>
      </c>
      <c r="BR79" s="243"/>
      <c r="BS79" s="860"/>
      <c r="BT79" s="861"/>
      <c r="BU79" s="861"/>
      <c r="BV79" s="861"/>
      <c r="BW79" s="861"/>
      <c r="BX79" s="861"/>
      <c r="BY79" s="861"/>
      <c r="BZ79" s="861"/>
      <c r="CA79" s="861"/>
      <c r="CB79" s="861"/>
      <c r="CC79" s="861"/>
      <c r="CD79" s="861"/>
      <c r="CE79" s="861"/>
      <c r="CF79" s="861"/>
      <c r="CG79" s="866"/>
      <c r="CH79" s="863"/>
      <c r="CI79" s="864"/>
      <c r="CJ79" s="864"/>
      <c r="CK79" s="864"/>
      <c r="CL79" s="865"/>
      <c r="CM79" s="863"/>
      <c r="CN79" s="864"/>
      <c r="CO79" s="864"/>
      <c r="CP79" s="864"/>
      <c r="CQ79" s="865"/>
      <c r="CR79" s="863"/>
      <c r="CS79" s="864"/>
      <c r="CT79" s="864"/>
      <c r="CU79" s="864"/>
      <c r="CV79" s="865"/>
      <c r="CW79" s="863"/>
      <c r="CX79" s="864"/>
      <c r="CY79" s="864"/>
      <c r="CZ79" s="864"/>
      <c r="DA79" s="865"/>
      <c r="DB79" s="863"/>
      <c r="DC79" s="864"/>
      <c r="DD79" s="864"/>
      <c r="DE79" s="864"/>
      <c r="DF79" s="865"/>
      <c r="DG79" s="863"/>
      <c r="DH79" s="864"/>
      <c r="DI79" s="864"/>
      <c r="DJ79" s="864"/>
      <c r="DK79" s="865"/>
      <c r="DL79" s="863"/>
      <c r="DM79" s="864"/>
      <c r="DN79" s="864"/>
      <c r="DO79" s="864"/>
      <c r="DP79" s="865"/>
      <c r="DQ79" s="863"/>
      <c r="DR79" s="864"/>
      <c r="DS79" s="864"/>
      <c r="DT79" s="864"/>
      <c r="DU79" s="865"/>
      <c r="DV79" s="860"/>
      <c r="DW79" s="861"/>
      <c r="DX79" s="861"/>
      <c r="DY79" s="861"/>
      <c r="DZ79" s="862"/>
      <c r="EA79" s="230"/>
    </row>
    <row r="80" spans="1:131" ht="26.25" customHeight="1" x14ac:dyDescent="0.15">
      <c r="A80" s="238">
        <v>13</v>
      </c>
      <c r="B80" s="874"/>
      <c r="C80" s="875"/>
      <c r="D80" s="875"/>
      <c r="E80" s="875"/>
      <c r="F80" s="875"/>
      <c r="G80" s="875"/>
      <c r="H80" s="875"/>
      <c r="I80" s="875"/>
      <c r="J80" s="875"/>
      <c r="K80" s="875"/>
      <c r="L80" s="875"/>
      <c r="M80" s="875"/>
      <c r="N80" s="875"/>
      <c r="O80" s="875"/>
      <c r="P80" s="876"/>
      <c r="Q80" s="877"/>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1"/>
      <c r="AY80" s="831"/>
      <c r="AZ80" s="833"/>
      <c r="BA80" s="833"/>
      <c r="BB80" s="833"/>
      <c r="BC80" s="833"/>
      <c r="BD80" s="834"/>
      <c r="BE80" s="241"/>
      <c r="BF80" s="241"/>
      <c r="BG80" s="241"/>
      <c r="BH80" s="241"/>
      <c r="BI80" s="241"/>
      <c r="BJ80" s="241"/>
      <c r="BK80" s="241"/>
      <c r="BL80" s="241"/>
      <c r="BM80" s="241"/>
      <c r="BN80" s="241"/>
      <c r="BO80" s="241"/>
      <c r="BP80" s="241"/>
      <c r="BQ80" s="238">
        <v>74</v>
      </c>
      <c r="BR80" s="243"/>
      <c r="BS80" s="860"/>
      <c r="BT80" s="861"/>
      <c r="BU80" s="861"/>
      <c r="BV80" s="861"/>
      <c r="BW80" s="861"/>
      <c r="BX80" s="861"/>
      <c r="BY80" s="861"/>
      <c r="BZ80" s="861"/>
      <c r="CA80" s="861"/>
      <c r="CB80" s="861"/>
      <c r="CC80" s="861"/>
      <c r="CD80" s="861"/>
      <c r="CE80" s="861"/>
      <c r="CF80" s="861"/>
      <c r="CG80" s="866"/>
      <c r="CH80" s="863"/>
      <c r="CI80" s="864"/>
      <c r="CJ80" s="864"/>
      <c r="CK80" s="864"/>
      <c r="CL80" s="865"/>
      <c r="CM80" s="863"/>
      <c r="CN80" s="864"/>
      <c r="CO80" s="864"/>
      <c r="CP80" s="864"/>
      <c r="CQ80" s="865"/>
      <c r="CR80" s="863"/>
      <c r="CS80" s="864"/>
      <c r="CT80" s="864"/>
      <c r="CU80" s="864"/>
      <c r="CV80" s="865"/>
      <c r="CW80" s="863"/>
      <c r="CX80" s="864"/>
      <c r="CY80" s="864"/>
      <c r="CZ80" s="864"/>
      <c r="DA80" s="865"/>
      <c r="DB80" s="863"/>
      <c r="DC80" s="864"/>
      <c r="DD80" s="864"/>
      <c r="DE80" s="864"/>
      <c r="DF80" s="865"/>
      <c r="DG80" s="863"/>
      <c r="DH80" s="864"/>
      <c r="DI80" s="864"/>
      <c r="DJ80" s="864"/>
      <c r="DK80" s="865"/>
      <c r="DL80" s="863"/>
      <c r="DM80" s="864"/>
      <c r="DN80" s="864"/>
      <c r="DO80" s="864"/>
      <c r="DP80" s="865"/>
      <c r="DQ80" s="863"/>
      <c r="DR80" s="864"/>
      <c r="DS80" s="864"/>
      <c r="DT80" s="864"/>
      <c r="DU80" s="865"/>
      <c r="DV80" s="860"/>
      <c r="DW80" s="861"/>
      <c r="DX80" s="861"/>
      <c r="DY80" s="861"/>
      <c r="DZ80" s="862"/>
      <c r="EA80" s="230"/>
    </row>
    <row r="81" spans="1:131" ht="26.25" customHeight="1" x14ac:dyDescent="0.15">
      <c r="A81" s="238">
        <v>14</v>
      </c>
      <c r="B81" s="874"/>
      <c r="C81" s="875"/>
      <c r="D81" s="875"/>
      <c r="E81" s="875"/>
      <c r="F81" s="875"/>
      <c r="G81" s="875"/>
      <c r="H81" s="875"/>
      <c r="I81" s="875"/>
      <c r="J81" s="875"/>
      <c r="K81" s="875"/>
      <c r="L81" s="875"/>
      <c r="M81" s="875"/>
      <c r="N81" s="875"/>
      <c r="O81" s="875"/>
      <c r="P81" s="876"/>
      <c r="Q81" s="877"/>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831"/>
      <c r="AP81" s="831"/>
      <c r="AQ81" s="831"/>
      <c r="AR81" s="831"/>
      <c r="AS81" s="831"/>
      <c r="AT81" s="831"/>
      <c r="AU81" s="831"/>
      <c r="AV81" s="831"/>
      <c r="AW81" s="831"/>
      <c r="AX81" s="831"/>
      <c r="AY81" s="831"/>
      <c r="AZ81" s="833"/>
      <c r="BA81" s="833"/>
      <c r="BB81" s="833"/>
      <c r="BC81" s="833"/>
      <c r="BD81" s="834"/>
      <c r="BE81" s="241"/>
      <c r="BF81" s="241"/>
      <c r="BG81" s="241"/>
      <c r="BH81" s="241"/>
      <c r="BI81" s="241"/>
      <c r="BJ81" s="241"/>
      <c r="BK81" s="241"/>
      <c r="BL81" s="241"/>
      <c r="BM81" s="241"/>
      <c r="BN81" s="241"/>
      <c r="BO81" s="241"/>
      <c r="BP81" s="241"/>
      <c r="BQ81" s="238">
        <v>75</v>
      </c>
      <c r="BR81" s="243"/>
      <c r="BS81" s="860"/>
      <c r="BT81" s="861"/>
      <c r="BU81" s="861"/>
      <c r="BV81" s="861"/>
      <c r="BW81" s="861"/>
      <c r="BX81" s="861"/>
      <c r="BY81" s="861"/>
      <c r="BZ81" s="861"/>
      <c r="CA81" s="861"/>
      <c r="CB81" s="861"/>
      <c r="CC81" s="861"/>
      <c r="CD81" s="861"/>
      <c r="CE81" s="861"/>
      <c r="CF81" s="861"/>
      <c r="CG81" s="866"/>
      <c r="CH81" s="863"/>
      <c r="CI81" s="864"/>
      <c r="CJ81" s="864"/>
      <c r="CK81" s="864"/>
      <c r="CL81" s="865"/>
      <c r="CM81" s="863"/>
      <c r="CN81" s="864"/>
      <c r="CO81" s="864"/>
      <c r="CP81" s="864"/>
      <c r="CQ81" s="865"/>
      <c r="CR81" s="863"/>
      <c r="CS81" s="864"/>
      <c r="CT81" s="864"/>
      <c r="CU81" s="864"/>
      <c r="CV81" s="865"/>
      <c r="CW81" s="863"/>
      <c r="CX81" s="864"/>
      <c r="CY81" s="864"/>
      <c r="CZ81" s="864"/>
      <c r="DA81" s="865"/>
      <c r="DB81" s="863"/>
      <c r="DC81" s="864"/>
      <c r="DD81" s="864"/>
      <c r="DE81" s="864"/>
      <c r="DF81" s="865"/>
      <c r="DG81" s="863"/>
      <c r="DH81" s="864"/>
      <c r="DI81" s="864"/>
      <c r="DJ81" s="864"/>
      <c r="DK81" s="865"/>
      <c r="DL81" s="863"/>
      <c r="DM81" s="864"/>
      <c r="DN81" s="864"/>
      <c r="DO81" s="864"/>
      <c r="DP81" s="865"/>
      <c r="DQ81" s="863"/>
      <c r="DR81" s="864"/>
      <c r="DS81" s="864"/>
      <c r="DT81" s="864"/>
      <c r="DU81" s="865"/>
      <c r="DV81" s="860"/>
      <c r="DW81" s="861"/>
      <c r="DX81" s="861"/>
      <c r="DY81" s="861"/>
      <c r="DZ81" s="862"/>
      <c r="EA81" s="230"/>
    </row>
    <row r="82" spans="1:131" ht="26.25" customHeight="1" x14ac:dyDescent="0.15">
      <c r="A82" s="238">
        <v>15</v>
      </c>
      <c r="B82" s="874"/>
      <c r="C82" s="875"/>
      <c r="D82" s="875"/>
      <c r="E82" s="875"/>
      <c r="F82" s="875"/>
      <c r="G82" s="875"/>
      <c r="H82" s="875"/>
      <c r="I82" s="875"/>
      <c r="J82" s="875"/>
      <c r="K82" s="875"/>
      <c r="L82" s="875"/>
      <c r="M82" s="875"/>
      <c r="N82" s="875"/>
      <c r="O82" s="875"/>
      <c r="P82" s="876"/>
      <c r="Q82" s="877"/>
      <c r="R82" s="831"/>
      <c r="S82" s="831"/>
      <c r="T82" s="831"/>
      <c r="U82" s="831"/>
      <c r="V82" s="831"/>
      <c r="W82" s="831"/>
      <c r="X82" s="831"/>
      <c r="Y82" s="831"/>
      <c r="Z82" s="831"/>
      <c r="AA82" s="831"/>
      <c r="AB82" s="831"/>
      <c r="AC82" s="831"/>
      <c r="AD82" s="831"/>
      <c r="AE82" s="831"/>
      <c r="AF82" s="831"/>
      <c r="AG82" s="831"/>
      <c r="AH82" s="831"/>
      <c r="AI82" s="831"/>
      <c r="AJ82" s="831"/>
      <c r="AK82" s="831"/>
      <c r="AL82" s="831"/>
      <c r="AM82" s="831"/>
      <c r="AN82" s="831"/>
      <c r="AO82" s="831"/>
      <c r="AP82" s="831"/>
      <c r="AQ82" s="831"/>
      <c r="AR82" s="831"/>
      <c r="AS82" s="831"/>
      <c r="AT82" s="831"/>
      <c r="AU82" s="831"/>
      <c r="AV82" s="831"/>
      <c r="AW82" s="831"/>
      <c r="AX82" s="831"/>
      <c r="AY82" s="831"/>
      <c r="AZ82" s="833"/>
      <c r="BA82" s="833"/>
      <c r="BB82" s="833"/>
      <c r="BC82" s="833"/>
      <c r="BD82" s="834"/>
      <c r="BE82" s="241"/>
      <c r="BF82" s="241"/>
      <c r="BG82" s="241"/>
      <c r="BH82" s="241"/>
      <c r="BI82" s="241"/>
      <c r="BJ82" s="241"/>
      <c r="BK82" s="241"/>
      <c r="BL82" s="241"/>
      <c r="BM82" s="241"/>
      <c r="BN82" s="241"/>
      <c r="BO82" s="241"/>
      <c r="BP82" s="241"/>
      <c r="BQ82" s="238">
        <v>76</v>
      </c>
      <c r="BR82" s="243"/>
      <c r="BS82" s="860"/>
      <c r="BT82" s="861"/>
      <c r="BU82" s="861"/>
      <c r="BV82" s="861"/>
      <c r="BW82" s="861"/>
      <c r="BX82" s="861"/>
      <c r="BY82" s="861"/>
      <c r="BZ82" s="861"/>
      <c r="CA82" s="861"/>
      <c r="CB82" s="861"/>
      <c r="CC82" s="861"/>
      <c r="CD82" s="861"/>
      <c r="CE82" s="861"/>
      <c r="CF82" s="861"/>
      <c r="CG82" s="866"/>
      <c r="CH82" s="863"/>
      <c r="CI82" s="864"/>
      <c r="CJ82" s="864"/>
      <c r="CK82" s="864"/>
      <c r="CL82" s="865"/>
      <c r="CM82" s="863"/>
      <c r="CN82" s="864"/>
      <c r="CO82" s="864"/>
      <c r="CP82" s="864"/>
      <c r="CQ82" s="865"/>
      <c r="CR82" s="863"/>
      <c r="CS82" s="864"/>
      <c r="CT82" s="864"/>
      <c r="CU82" s="864"/>
      <c r="CV82" s="865"/>
      <c r="CW82" s="863"/>
      <c r="CX82" s="864"/>
      <c r="CY82" s="864"/>
      <c r="CZ82" s="864"/>
      <c r="DA82" s="865"/>
      <c r="DB82" s="863"/>
      <c r="DC82" s="864"/>
      <c r="DD82" s="864"/>
      <c r="DE82" s="864"/>
      <c r="DF82" s="865"/>
      <c r="DG82" s="863"/>
      <c r="DH82" s="864"/>
      <c r="DI82" s="864"/>
      <c r="DJ82" s="864"/>
      <c r="DK82" s="865"/>
      <c r="DL82" s="863"/>
      <c r="DM82" s="864"/>
      <c r="DN82" s="864"/>
      <c r="DO82" s="864"/>
      <c r="DP82" s="865"/>
      <c r="DQ82" s="863"/>
      <c r="DR82" s="864"/>
      <c r="DS82" s="864"/>
      <c r="DT82" s="864"/>
      <c r="DU82" s="865"/>
      <c r="DV82" s="860"/>
      <c r="DW82" s="861"/>
      <c r="DX82" s="861"/>
      <c r="DY82" s="861"/>
      <c r="DZ82" s="862"/>
      <c r="EA82" s="230"/>
    </row>
    <row r="83" spans="1:131" ht="26.25" customHeight="1" x14ac:dyDescent="0.15">
      <c r="A83" s="238">
        <v>16</v>
      </c>
      <c r="B83" s="874"/>
      <c r="C83" s="875"/>
      <c r="D83" s="875"/>
      <c r="E83" s="875"/>
      <c r="F83" s="875"/>
      <c r="G83" s="875"/>
      <c r="H83" s="875"/>
      <c r="I83" s="875"/>
      <c r="J83" s="875"/>
      <c r="K83" s="875"/>
      <c r="L83" s="875"/>
      <c r="M83" s="875"/>
      <c r="N83" s="875"/>
      <c r="O83" s="875"/>
      <c r="P83" s="876"/>
      <c r="Q83" s="877"/>
      <c r="R83" s="831"/>
      <c r="S83" s="831"/>
      <c r="T83" s="831"/>
      <c r="U83" s="831"/>
      <c r="V83" s="831"/>
      <c r="W83" s="831"/>
      <c r="X83" s="831"/>
      <c r="Y83" s="831"/>
      <c r="Z83" s="831"/>
      <c r="AA83" s="831"/>
      <c r="AB83" s="831"/>
      <c r="AC83" s="831"/>
      <c r="AD83" s="831"/>
      <c r="AE83" s="831"/>
      <c r="AF83" s="831"/>
      <c r="AG83" s="831"/>
      <c r="AH83" s="831"/>
      <c r="AI83" s="831"/>
      <c r="AJ83" s="831"/>
      <c r="AK83" s="831"/>
      <c r="AL83" s="831"/>
      <c r="AM83" s="831"/>
      <c r="AN83" s="831"/>
      <c r="AO83" s="831"/>
      <c r="AP83" s="831"/>
      <c r="AQ83" s="831"/>
      <c r="AR83" s="831"/>
      <c r="AS83" s="831"/>
      <c r="AT83" s="831"/>
      <c r="AU83" s="831"/>
      <c r="AV83" s="831"/>
      <c r="AW83" s="831"/>
      <c r="AX83" s="831"/>
      <c r="AY83" s="831"/>
      <c r="AZ83" s="833"/>
      <c r="BA83" s="833"/>
      <c r="BB83" s="833"/>
      <c r="BC83" s="833"/>
      <c r="BD83" s="834"/>
      <c r="BE83" s="241"/>
      <c r="BF83" s="241"/>
      <c r="BG83" s="241"/>
      <c r="BH83" s="241"/>
      <c r="BI83" s="241"/>
      <c r="BJ83" s="241"/>
      <c r="BK83" s="241"/>
      <c r="BL83" s="241"/>
      <c r="BM83" s="241"/>
      <c r="BN83" s="241"/>
      <c r="BO83" s="241"/>
      <c r="BP83" s="241"/>
      <c r="BQ83" s="238">
        <v>77</v>
      </c>
      <c r="BR83" s="243"/>
      <c r="BS83" s="860"/>
      <c r="BT83" s="861"/>
      <c r="BU83" s="861"/>
      <c r="BV83" s="861"/>
      <c r="BW83" s="861"/>
      <c r="BX83" s="861"/>
      <c r="BY83" s="861"/>
      <c r="BZ83" s="861"/>
      <c r="CA83" s="861"/>
      <c r="CB83" s="861"/>
      <c r="CC83" s="861"/>
      <c r="CD83" s="861"/>
      <c r="CE83" s="861"/>
      <c r="CF83" s="861"/>
      <c r="CG83" s="866"/>
      <c r="CH83" s="863"/>
      <c r="CI83" s="864"/>
      <c r="CJ83" s="864"/>
      <c r="CK83" s="864"/>
      <c r="CL83" s="865"/>
      <c r="CM83" s="863"/>
      <c r="CN83" s="864"/>
      <c r="CO83" s="864"/>
      <c r="CP83" s="864"/>
      <c r="CQ83" s="865"/>
      <c r="CR83" s="863"/>
      <c r="CS83" s="864"/>
      <c r="CT83" s="864"/>
      <c r="CU83" s="864"/>
      <c r="CV83" s="865"/>
      <c r="CW83" s="863"/>
      <c r="CX83" s="864"/>
      <c r="CY83" s="864"/>
      <c r="CZ83" s="864"/>
      <c r="DA83" s="865"/>
      <c r="DB83" s="863"/>
      <c r="DC83" s="864"/>
      <c r="DD83" s="864"/>
      <c r="DE83" s="864"/>
      <c r="DF83" s="865"/>
      <c r="DG83" s="863"/>
      <c r="DH83" s="864"/>
      <c r="DI83" s="864"/>
      <c r="DJ83" s="864"/>
      <c r="DK83" s="865"/>
      <c r="DL83" s="863"/>
      <c r="DM83" s="864"/>
      <c r="DN83" s="864"/>
      <c r="DO83" s="864"/>
      <c r="DP83" s="865"/>
      <c r="DQ83" s="863"/>
      <c r="DR83" s="864"/>
      <c r="DS83" s="864"/>
      <c r="DT83" s="864"/>
      <c r="DU83" s="865"/>
      <c r="DV83" s="860"/>
      <c r="DW83" s="861"/>
      <c r="DX83" s="861"/>
      <c r="DY83" s="861"/>
      <c r="DZ83" s="862"/>
      <c r="EA83" s="230"/>
    </row>
    <row r="84" spans="1:131" ht="26.25" customHeight="1" x14ac:dyDescent="0.15">
      <c r="A84" s="238">
        <v>17</v>
      </c>
      <c r="B84" s="874"/>
      <c r="C84" s="875"/>
      <c r="D84" s="875"/>
      <c r="E84" s="875"/>
      <c r="F84" s="875"/>
      <c r="G84" s="875"/>
      <c r="H84" s="875"/>
      <c r="I84" s="875"/>
      <c r="J84" s="875"/>
      <c r="K84" s="875"/>
      <c r="L84" s="875"/>
      <c r="M84" s="875"/>
      <c r="N84" s="875"/>
      <c r="O84" s="875"/>
      <c r="P84" s="876"/>
      <c r="Q84" s="877"/>
      <c r="R84" s="831"/>
      <c r="S84" s="831"/>
      <c r="T84" s="831"/>
      <c r="U84" s="831"/>
      <c r="V84" s="831"/>
      <c r="W84" s="831"/>
      <c r="X84" s="831"/>
      <c r="Y84" s="831"/>
      <c r="Z84" s="831"/>
      <c r="AA84" s="831"/>
      <c r="AB84" s="831"/>
      <c r="AC84" s="831"/>
      <c r="AD84" s="831"/>
      <c r="AE84" s="831"/>
      <c r="AF84" s="831"/>
      <c r="AG84" s="831"/>
      <c r="AH84" s="831"/>
      <c r="AI84" s="831"/>
      <c r="AJ84" s="831"/>
      <c r="AK84" s="831"/>
      <c r="AL84" s="831"/>
      <c r="AM84" s="831"/>
      <c r="AN84" s="831"/>
      <c r="AO84" s="831"/>
      <c r="AP84" s="831"/>
      <c r="AQ84" s="831"/>
      <c r="AR84" s="831"/>
      <c r="AS84" s="831"/>
      <c r="AT84" s="831"/>
      <c r="AU84" s="831"/>
      <c r="AV84" s="831"/>
      <c r="AW84" s="831"/>
      <c r="AX84" s="831"/>
      <c r="AY84" s="831"/>
      <c r="AZ84" s="833"/>
      <c r="BA84" s="833"/>
      <c r="BB84" s="833"/>
      <c r="BC84" s="833"/>
      <c r="BD84" s="834"/>
      <c r="BE84" s="241"/>
      <c r="BF84" s="241"/>
      <c r="BG84" s="241"/>
      <c r="BH84" s="241"/>
      <c r="BI84" s="241"/>
      <c r="BJ84" s="241"/>
      <c r="BK84" s="241"/>
      <c r="BL84" s="241"/>
      <c r="BM84" s="241"/>
      <c r="BN84" s="241"/>
      <c r="BO84" s="241"/>
      <c r="BP84" s="241"/>
      <c r="BQ84" s="238">
        <v>78</v>
      </c>
      <c r="BR84" s="243"/>
      <c r="BS84" s="860"/>
      <c r="BT84" s="861"/>
      <c r="BU84" s="861"/>
      <c r="BV84" s="861"/>
      <c r="BW84" s="861"/>
      <c r="BX84" s="861"/>
      <c r="BY84" s="861"/>
      <c r="BZ84" s="861"/>
      <c r="CA84" s="861"/>
      <c r="CB84" s="861"/>
      <c r="CC84" s="861"/>
      <c r="CD84" s="861"/>
      <c r="CE84" s="861"/>
      <c r="CF84" s="861"/>
      <c r="CG84" s="866"/>
      <c r="CH84" s="863"/>
      <c r="CI84" s="864"/>
      <c r="CJ84" s="864"/>
      <c r="CK84" s="864"/>
      <c r="CL84" s="865"/>
      <c r="CM84" s="863"/>
      <c r="CN84" s="864"/>
      <c r="CO84" s="864"/>
      <c r="CP84" s="864"/>
      <c r="CQ84" s="865"/>
      <c r="CR84" s="863"/>
      <c r="CS84" s="864"/>
      <c r="CT84" s="864"/>
      <c r="CU84" s="864"/>
      <c r="CV84" s="865"/>
      <c r="CW84" s="863"/>
      <c r="CX84" s="864"/>
      <c r="CY84" s="864"/>
      <c r="CZ84" s="864"/>
      <c r="DA84" s="865"/>
      <c r="DB84" s="863"/>
      <c r="DC84" s="864"/>
      <c r="DD84" s="864"/>
      <c r="DE84" s="864"/>
      <c r="DF84" s="865"/>
      <c r="DG84" s="863"/>
      <c r="DH84" s="864"/>
      <c r="DI84" s="864"/>
      <c r="DJ84" s="864"/>
      <c r="DK84" s="865"/>
      <c r="DL84" s="863"/>
      <c r="DM84" s="864"/>
      <c r="DN84" s="864"/>
      <c r="DO84" s="864"/>
      <c r="DP84" s="865"/>
      <c r="DQ84" s="863"/>
      <c r="DR84" s="864"/>
      <c r="DS84" s="864"/>
      <c r="DT84" s="864"/>
      <c r="DU84" s="865"/>
      <c r="DV84" s="860"/>
      <c r="DW84" s="861"/>
      <c r="DX84" s="861"/>
      <c r="DY84" s="861"/>
      <c r="DZ84" s="862"/>
      <c r="EA84" s="230"/>
    </row>
    <row r="85" spans="1:131" ht="26.25" customHeight="1" x14ac:dyDescent="0.15">
      <c r="A85" s="238">
        <v>18</v>
      </c>
      <c r="B85" s="874"/>
      <c r="C85" s="875"/>
      <c r="D85" s="875"/>
      <c r="E85" s="875"/>
      <c r="F85" s="875"/>
      <c r="G85" s="875"/>
      <c r="H85" s="875"/>
      <c r="I85" s="875"/>
      <c r="J85" s="875"/>
      <c r="K85" s="875"/>
      <c r="L85" s="875"/>
      <c r="M85" s="875"/>
      <c r="N85" s="875"/>
      <c r="O85" s="875"/>
      <c r="P85" s="876"/>
      <c r="Q85" s="877"/>
      <c r="R85" s="831"/>
      <c r="S85" s="831"/>
      <c r="T85" s="831"/>
      <c r="U85" s="831"/>
      <c r="V85" s="831"/>
      <c r="W85" s="831"/>
      <c r="X85" s="831"/>
      <c r="Y85" s="831"/>
      <c r="Z85" s="831"/>
      <c r="AA85" s="831"/>
      <c r="AB85" s="831"/>
      <c r="AC85" s="831"/>
      <c r="AD85" s="831"/>
      <c r="AE85" s="831"/>
      <c r="AF85" s="831"/>
      <c r="AG85" s="831"/>
      <c r="AH85" s="831"/>
      <c r="AI85" s="831"/>
      <c r="AJ85" s="831"/>
      <c r="AK85" s="831"/>
      <c r="AL85" s="831"/>
      <c r="AM85" s="831"/>
      <c r="AN85" s="831"/>
      <c r="AO85" s="831"/>
      <c r="AP85" s="831"/>
      <c r="AQ85" s="831"/>
      <c r="AR85" s="831"/>
      <c r="AS85" s="831"/>
      <c r="AT85" s="831"/>
      <c r="AU85" s="831"/>
      <c r="AV85" s="831"/>
      <c r="AW85" s="831"/>
      <c r="AX85" s="831"/>
      <c r="AY85" s="831"/>
      <c r="AZ85" s="833"/>
      <c r="BA85" s="833"/>
      <c r="BB85" s="833"/>
      <c r="BC85" s="833"/>
      <c r="BD85" s="834"/>
      <c r="BE85" s="241"/>
      <c r="BF85" s="241"/>
      <c r="BG85" s="241"/>
      <c r="BH85" s="241"/>
      <c r="BI85" s="241"/>
      <c r="BJ85" s="241"/>
      <c r="BK85" s="241"/>
      <c r="BL85" s="241"/>
      <c r="BM85" s="241"/>
      <c r="BN85" s="241"/>
      <c r="BO85" s="241"/>
      <c r="BP85" s="241"/>
      <c r="BQ85" s="238">
        <v>79</v>
      </c>
      <c r="BR85" s="243"/>
      <c r="BS85" s="860"/>
      <c r="BT85" s="861"/>
      <c r="BU85" s="861"/>
      <c r="BV85" s="861"/>
      <c r="BW85" s="861"/>
      <c r="BX85" s="861"/>
      <c r="BY85" s="861"/>
      <c r="BZ85" s="861"/>
      <c r="CA85" s="861"/>
      <c r="CB85" s="861"/>
      <c r="CC85" s="861"/>
      <c r="CD85" s="861"/>
      <c r="CE85" s="861"/>
      <c r="CF85" s="861"/>
      <c r="CG85" s="866"/>
      <c r="CH85" s="863"/>
      <c r="CI85" s="864"/>
      <c r="CJ85" s="864"/>
      <c r="CK85" s="864"/>
      <c r="CL85" s="865"/>
      <c r="CM85" s="863"/>
      <c r="CN85" s="864"/>
      <c r="CO85" s="864"/>
      <c r="CP85" s="864"/>
      <c r="CQ85" s="865"/>
      <c r="CR85" s="863"/>
      <c r="CS85" s="864"/>
      <c r="CT85" s="864"/>
      <c r="CU85" s="864"/>
      <c r="CV85" s="865"/>
      <c r="CW85" s="863"/>
      <c r="CX85" s="864"/>
      <c r="CY85" s="864"/>
      <c r="CZ85" s="864"/>
      <c r="DA85" s="865"/>
      <c r="DB85" s="863"/>
      <c r="DC85" s="864"/>
      <c r="DD85" s="864"/>
      <c r="DE85" s="864"/>
      <c r="DF85" s="865"/>
      <c r="DG85" s="863"/>
      <c r="DH85" s="864"/>
      <c r="DI85" s="864"/>
      <c r="DJ85" s="864"/>
      <c r="DK85" s="865"/>
      <c r="DL85" s="863"/>
      <c r="DM85" s="864"/>
      <c r="DN85" s="864"/>
      <c r="DO85" s="864"/>
      <c r="DP85" s="865"/>
      <c r="DQ85" s="863"/>
      <c r="DR85" s="864"/>
      <c r="DS85" s="864"/>
      <c r="DT85" s="864"/>
      <c r="DU85" s="865"/>
      <c r="DV85" s="860"/>
      <c r="DW85" s="861"/>
      <c r="DX85" s="861"/>
      <c r="DY85" s="861"/>
      <c r="DZ85" s="862"/>
      <c r="EA85" s="230"/>
    </row>
    <row r="86" spans="1:131" ht="26.25" customHeight="1" x14ac:dyDescent="0.15">
      <c r="A86" s="238">
        <v>19</v>
      </c>
      <c r="B86" s="874"/>
      <c r="C86" s="875"/>
      <c r="D86" s="875"/>
      <c r="E86" s="875"/>
      <c r="F86" s="875"/>
      <c r="G86" s="875"/>
      <c r="H86" s="875"/>
      <c r="I86" s="875"/>
      <c r="J86" s="875"/>
      <c r="K86" s="875"/>
      <c r="L86" s="875"/>
      <c r="M86" s="875"/>
      <c r="N86" s="875"/>
      <c r="O86" s="875"/>
      <c r="P86" s="876"/>
      <c r="Q86" s="877"/>
      <c r="R86" s="831"/>
      <c r="S86" s="831"/>
      <c r="T86" s="831"/>
      <c r="U86" s="831"/>
      <c r="V86" s="831"/>
      <c r="W86" s="831"/>
      <c r="X86" s="831"/>
      <c r="Y86" s="831"/>
      <c r="Z86" s="831"/>
      <c r="AA86" s="831"/>
      <c r="AB86" s="831"/>
      <c r="AC86" s="831"/>
      <c r="AD86" s="831"/>
      <c r="AE86" s="831"/>
      <c r="AF86" s="831"/>
      <c r="AG86" s="831"/>
      <c r="AH86" s="831"/>
      <c r="AI86" s="831"/>
      <c r="AJ86" s="831"/>
      <c r="AK86" s="831"/>
      <c r="AL86" s="831"/>
      <c r="AM86" s="831"/>
      <c r="AN86" s="831"/>
      <c r="AO86" s="831"/>
      <c r="AP86" s="831"/>
      <c r="AQ86" s="831"/>
      <c r="AR86" s="831"/>
      <c r="AS86" s="831"/>
      <c r="AT86" s="831"/>
      <c r="AU86" s="831"/>
      <c r="AV86" s="831"/>
      <c r="AW86" s="831"/>
      <c r="AX86" s="831"/>
      <c r="AY86" s="831"/>
      <c r="AZ86" s="833"/>
      <c r="BA86" s="833"/>
      <c r="BB86" s="833"/>
      <c r="BC86" s="833"/>
      <c r="BD86" s="834"/>
      <c r="BE86" s="241"/>
      <c r="BF86" s="241"/>
      <c r="BG86" s="241"/>
      <c r="BH86" s="241"/>
      <c r="BI86" s="241"/>
      <c r="BJ86" s="241"/>
      <c r="BK86" s="241"/>
      <c r="BL86" s="241"/>
      <c r="BM86" s="241"/>
      <c r="BN86" s="241"/>
      <c r="BO86" s="241"/>
      <c r="BP86" s="241"/>
      <c r="BQ86" s="238">
        <v>80</v>
      </c>
      <c r="BR86" s="243"/>
      <c r="BS86" s="860"/>
      <c r="BT86" s="861"/>
      <c r="BU86" s="861"/>
      <c r="BV86" s="861"/>
      <c r="BW86" s="861"/>
      <c r="BX86" s="861"/>
      <c r="BY86" s="861"/>
      <c r="BZ86" s="861"/>
      <c r="CA86" s="861"/>
      <c r="CB86" s="861"/>
      <c r="CC86" s="861"/>
      <c r="CD86" s="861"/>
      <c r="CE86" s="861"/>
      <c r="CF86" s="861"/>
      <c r="CG86" s="866"/>
      <c r="CH86" s="863"/>
      <c r="CI86" s="864"/>
      <c r="CJ86" s="864"/>
      <c r="CK86" s="864"/>
      <c r="CL86" s="865"/>
      <c r="CM86" s="863"/>
      <c r="CN86" s="864"/>
      <c r="CO86" s="864"/>
      <c r="CP86" s="864"/>
      <c r="CQ86" s="865"/>
      <c r="CR86" s="863"/>
      <c r="CS86" s="864"/>
      <c r="CT86" s="864"/>
      <c r="CU86" s="864"/>
      <c r="CV86" s="865"/>
      <c r="CW86" s="863"/>
      <c r="CX86" s="864"/>
      <c r="CY86" s="864"/>
      <c r="CZ86" s="864"/>
      <c r="DA86" s="865"/>
      <c r="DB86" s="863"/>
      <c r="DC86" s="864"/>
      <c r="DD86" s="864"/>
      <c r="DE86" s="864"/>
      <c r="DF86" s="865"/>
      <c r="DG86" s="863"/>
      <c r="DH86" s="864"/>
      <c r="DI86" s="864"/>
      <c r="DJ86" s="864"/>
      <c r="DK86" s="865"/>
      <c r="DL86" s="863"/>
      <c r="DM86" s="864"/>
      <c r="DN86" s="864"/>
      <c r="DO86" s="864"/>
      <c r="DP86" s="865"/>
      <c r="DQ86" s="863"/>
      <c r="DR86" s="864"/>
      <c r="DS86" s="864"/>
      <c r="DT86" s="864"/>
      <c r="DU86" s="865"/>
      <c r="DV86" s="860"/>
      <c r="DW86" s="861"/>
      <c r="DX86" s="861"/>
      <c r="DY86" s="861"/>
      <c r="DZ86" s="862"/>
      <c r="EA86" s="230"/>
    </row>
    <row r="87" spans="1:131" ht="26.25" customHeight="1" x14ac:dyDescent="0.15">
      <c r="A87" s="244">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41"/>
      <c r="BF87" s="241"/>
      <c r="BG87" s="241"/>
      <c r="BH87" s="241"/>
      <c r="BI87" s="241"/>
      <c r="BJ87" s="241"/>
      <c r="BK87" s="241"/>
      <c r="BL87" s="241"/>
      <c r="BM87" s="241"/>
      <c r="BN87" s="241"/>
      <c r="BO87" s="241"/>
      <c r="BP87" s="241"/>
      <c r="BQ87" s="238">
        <v>81</v>
      </c>
      <c r="BR87" s="243"/>
      <c r="BS87" s="860"/>
      <c r="BT87" s="861"/>
      <c r="BU87" s="861"/>
      <c r="BV87" s="861"/>
      <c r="BW87" s="861"/>
      <c r="BX87" s="861"/>
      <c r="BY87" s="861"/>
      <c r="BZ87" s="861"/>
      <c r="CA87" s="861"/>
      <c r="CB87" s="861"/>
      <c r="CC87" s="861"/>
      <c r="CD87" s="861"/>
      <c r="CE87" s="861"/>
      <c r="CF87" s="861"/>
      <c r="CG87" s="866"/>
      <c r="CH87" s="863"/>
      <c r="CI87" s="864"/>
      <c r="CJ87" s="864"/>
      <c r="CK87" s="864"/>
      <c r="CL87" s="865"/>
      <c r="CM87" s="863"/>
      <c r="CN87" s="864"/>
      <c r="CO87" s="864"/>
      <c r="CP87" s="864"/>
      <c r="CQ87" s="865"/>
      <c r="CR87" s="863"/>
      <c r="CS87" s="864"/>
      <c r="CT87" s="864"/>
      <c r="CU87" s="864"/>
      <c r="CV87" s="865"/>
      <c r="CW87" s="863"/>
      <c r="CX87" s="864"/>
      <c r="CY87" s="864"/>
      <c r="CZ87" s="864"/>
      <c r="DA87" s="865"/>
      <c r="DB87" s="863"/>
      <c r="DC87" s="864"/>
      <c r="DD87" s="864"/>
      <c r="DE87" s="864"/>
      <c r="DF87" s="865"/>
      <c r="DG87" s="863"/>
      <c r="DH87" s="864"/>
      <c r="DI87" s="864"/>
      <c r="DJ87" s="864"/>
      <c r="DK87" s="865"/>
      <c r="DL87" s="863"/>
      <c r="DM87" s="864"/>
      <c r="DN87" s="864"/>
      <c r="DO87" s="864"/>
      <c r="DP87" s="865"/>
      <c r="DQ87" s="863"/>
      <c r="DR87" s="864"/>
      <c r="DS87" s="864"/>
      <c r="DT87" s="864"/>
      <c r="DU87" s="865"/>
      <c r="DV87" s="860"/>
      <c r="DW87" s="861"/>
      <c r="DX87" s="861"/>
      <c r="DY87" s="861"/>
      <c r="DZ87" s="862"/>
      <c r="EA87" s="230"/>
    </row>
    <row r="88" spans="1:131" ht="26.25" customHeight="1" thickBot="1" x14ac:dyDescent="0.2">
      <c r="A88" s="240" t="s">
        <v>376</v>
      </c>
      <c r="B88" s="789" t="s">
        <v>399</v>
      </c>
      <c r="C88" s="790"/>
      <c r="D88" s="790"/>
      <c r="E88" s="790"/>
      <c r="F88" s="790"/>
      <c r="G88" s="790"/>
      <c r="H88" s="790"/>
      <c r="I88" s="790"/>
      <c r="J88" s="790"/>
      <c r="K88" s="790"/>
      <c r="L88" s="790"/>
      <c r="M88" s="790"/>
      <c r="N88" s="790"/>
      <c r="O88" s="790"/>
      <c r="P88" s="791"/>
      <c r="Q88" s="841"/>
      <c r="R88" s="842"/>
      <c r="S88" s="842"/>
      <c r="T88" s="842"/>
      <c r="U88" s="842"/>
      <c r="V88" s="842"/>
      <c r="W88" s="842"/>
      <c r="X88" s="842"/>
      <c r="Y88" s="842"/>
      <c r="Z88" s="842"/>
      <c r="AA88" s="842"/>
      <c r="AB88" s="842"/>
      <c r="AC88" s="842"/>
      <c r="AD88" s="842"/>
      <c r="AE88" s="842"/>
      <c r="AF88" s="845">
        <f>AF68+AF69</f>
        <v>21</v>
      </c>
      <c r="AG88" s="845"/>
      <c r="AH88" s="845"/>
      <c r="AI88" s="845"/>
      <c r="AJ88" s="845"/>
      <c r="AK88" s="842"/>
      <c r="AL88" s="842"/>
      <c r="AM88" s="842"/>
      <c r="AN88" s="842"/>
      <c r="AO88" s="842"/>
      <c r="AP88" s="845">
        <v>1308</v>
      </c>
      <c r="AQ88" s="845"/>
      <c r="AR88" s="845"/>
      <c r="AS88" s="845"/>
      <c r="AT88" s="845"/>
      <c r="AU88" s="845">
        <v>41</v>
      </c>
      <c r="AV88" s="845"/>
      <c r="AW88" s="845"/>
      <c r="AX88" s="845"/>
      <c r="AY88" s="845"/>
      <c r="AZ88" s="850"/>
      <c r="BA88" s="850"/>
      <c r="BB88" s="850"/>
      <c r="BC88" s="850"/>
      <c r="BD88" s="851"/>
      <c r="BE88" s="241"/>
      <c r="BF88" s="241"/>
      <c r="BG88" s="241"/>
      <c r="BH88" s="241"/>
      <c r="BI88" s="241"/>
      <c r="BJ88" s="241"/>
      <c r="BK88" s="241"/>
      <c r="BL88" s="241"/>
      <c r="BM88" s="241"/>
      <c r="BN88" s="241"/>
      <c r="BO88" s="241"/>
      <c r="BP88" s="241"/>
      <c r="BQ88" s="238">
        <v>82</v>
      </c>
      <c r="BR88" s="243"/>
      <c r="BS88" s="860"/>
      <c r="BT88" s="861"/>
      <c r="BU88" s="861"/>
      <c r="BV88" s="861"/>
      <c r="BW88" s="861"/>
      <c r="BX88" s="861"/>
      <c r="BY88" s="861"/>
      <c r="BZ88" s="861"/>
      <c r="CA88" s="861"/>
      <c r="CB88" s="861"/>
      <c r="CC88" s="861"/>
      <c r="CD88" s="861"/>
      <c r="CE88" s="861"/>
      <c r="CF88" s="861"/>
      <c r="CG88" s="866"/>
      <c r="CH88" s="863"/>
      <c r="CI88" s="864"/>
      <c r="CJ88" s="864"/>
      <c r="CK88" s="864"/>
      <c r="CL88" s="865"/>
      <c r="CM88" s="863"/>
      <c r="CN88" s="864"/>
      <c r="CO88" s="864"/>
      <c r="CP88" s="864"/>
      <c r="CQ88" s="865"/>
      <c r="CR88" s="863"/>
      <c r="CS88" s="864"/>
      <c r="CT88" s="864"/>
      <c r="CU88" s="864"/>
      <c r="CV88" s="865"/>
      <c r="CW88" s="863"/>
      <c r="CX88" s="864"/>
      <c r="CY88" s="864"/>
      <c r="CZ88" s="864"/>
      <c r="DA88" s="865"/>
      <c r="DB88" s="863"/>
      <c r="DC88" s="864"/>
      <c r="DD88" s="864"/>
      <c r="DE88" s="864"/>
      <c r="DF88" s="865"/>
      <c r="DG88" s="863"/>
      <c r="DH88" s="864"/>
      <c r="DI88" s="864"/>
      <c r="DJ88" s="864"/>
      <c r="DK88" s="865"/>
      <c r="DL88" s="863"/>
      <c r="DM88" s="864"/>
      <c r="DN88" s="864"/>
      <c r="DO88" s="864"/>
      <c r="DP88" s="865"/>
      <c r="DQ88" s="863"/>
      <c r="DR88" s="864"/>
      <c r="DS88" s="864"/>
      <c r="DT88" s="864"/>
      <c r="DU88" s="865"/>
      <c r="DV88" s="860"/>
      <c r="DW88" s="861"/>
      <c r="DX88" s="861"/>
      <c r="DY88" s="861"/>
      <c r="DZ88" s="862"/>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0"/>
      <c r="BT89" s="861"/>
      <c r="BU89" s="861"/>
      <c r="BV89" s="861"/>
      <c r="BW89" s="861"/>
      <c r="BX89" s="861"/>
      <c r="BY89" s="861"/>
      <c r="BZ89" s="861"/>
      <c r="CA89" s="861"/>
      <c r="CB89" s="861"/>
      <c r="CC89" s="861"/>
      <c r="CD89" s="861"/>
      <c r="CE89" s="861"/>
      <c r="CF89" s="861"/>
      <c r="CG89" s="866"/>
      <c r="CH89" s="863"/>
      <c r="CI89" s="864"/>
      <c r="CJ89" s="864"/>
      <c r="CK89" s="864"/>
      <c r="CL89" s="865"/>
      <c r="CM89" s="863"/>
      <c r="CN89" s="864"/>
      <c r="CO89" s="864"/>
      <c r="CP89" s="864"/>
      <c r="CQ89" s="865"/>
      <c r="CR89" s="863"/>
      <c r="CS89" s="864"/>
      <c r="CT89" s="864"/>
      <c r="CU89" s="864"/>
      <c r="CV89" s="865"/>
      <c r="CW89" s="863"/>
      <c r="CX89" s="864"/>
      <c r="CY89" s="864"/>
      <c r="CZ89" s="864"/>
      <c r="DA89" s="865"/>
      <c r="DB89" s="863"/>
      <c r="DC89" s="864"/>
      <c r="DD89" s="864"/>
      <c r="DE89" s="864"/>
      <c r="DF89" s="865"/>
      <c r="DG89" s="863"/>
      <c r="DH89" s="864"/>
      <c r="DI89" s="864"/>
      <c r="DJ89" s="864"/>
      <c r="DK89" s="865"/>
      <c r="DL89" s="863"/>
      <c r="DM89" s="864"/>
      <c r="DN89" s="864"/>
      <c r="DO89" s="864"/>
      <c r="DP89" s="865"/>
      <c r="DQ89" s="863"/>
      <c r="DR89" s="864"/>
      <c r="DS89" s="864"/>
      <c r="DT89" s="864"/>
      <c r="DU89" s="865"/>
      <c r="DV89" s="860"/>
      <c r="DW89" s="861"/>
      <c r="DX89" s="861"/>
      <c r="DY89" s="861"/>
      <c r="DZ89" s="862"/>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0"/>
      <c r="BT90" s="861"/>
      <c r="BU90" s="861"/>
      <c r="BV90" s="861"/>
      <c r="BW90" s="861"/>
      <c r="BX90" s="861"/>
      <c r="BY90" s="861"/>
      <c r="BZ90" s="861"/>
      <c r="CA90" s="861"/>
      <c r="CB90" s="861"/>
      <c r="CC90" s="861"/>
      <c r="CD90" s="861"/>
      <c r="CE90" s="861"/>
      <c r="CF90" s="861"/>
      <c r="CG90" s="866"/>
      <c r="CH90" s="863"/>
      <c r="CI90" s="864"/>
      <c r="CJ90" s="864"/>
      <c r="CK90" s="864"/>
      <c r="CL90" s="865"/>
      <c r="CM90" s="863"/>
      <c r="CN90" s="864"/>
      <c r="CO90" s="864"/>
      <c r="CP90" s="864"/>
      <c r="CQ90" s="865"/>
      <c r="CR90" s="863"/>
      <c r="CS90" s="864"/>
      <c r="CT90" s="864"/>
      <c r="CU90" s="864"/>
      <c r="CV90" s="865"/>
      <c r="CW90" s="863"/>
      <c r="CX90" s="864"/>
      <c r="CY90" s="864"/>
      <c r="CZ90" s="864"/>
      <c r="DA90" s="865"/>
      <c r="DB90" s="863"/>
      <c r="DC90" s="864"/>
      <c r="DD90" s="864"/>
      <c r="DE90" s="864"/>
      <c r="DF90" s="865"/>
      <c r="DG90" s="863"/>
      <c r="DH90" s="864"/>
      <c r="DI90" s="864"/>
      <c r="DJ90" s="864"/>
      <c r="DK90" s="865"/>
      <c r="DL90" s="863"/>
      <c r="DM90" s="864"/>
      <c r="DN90" s="864"/>
      <c r="DO90" s="864"/>
      <c r="DP90" s="865"/>
      <c r="DQ90" s="863"/>
      <c r="DR90" s="864"/>
      <c r="DS90" s="864"/>
      <c r="DT90" s="864"/>
      <c r="DU90" s="865"/>
      <c r="DV90" s="860"/>
      <c r="DW90" s="861"/>
      <c r="DX90" s="861"/>
      <c r="DY90" s="861"/>
      <c r="DZ90" s="862"/>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0"/>
      <c r="BT91" s="861"/>
      <c r="BU91" s="861"/>
      <c r="BV91" s="861"/>
      <c r="BW91" s="861"/>
      <c r="BX91" s="861"/>
      <c r="BY91" s="861"/>
      <c r="BZ91" s="861"/>
      <c r="CA91" s="861"/>
      <c r="CB91" s="861"/>
      <c r="CC91" s="861"/>
      <c r="CD91" s="861"/>
      <c r="CE91" s="861"/>
      <c r="CF91" s="861"/>
      <c r="CG91" s="866"/>
      <c r="CH91" s="863"/>
      <c r="CI91" s="864"/>
      <c r="CJ91" s="864"/>
      <c r="CK91" s="864"/>
      <c r="CL91" s="865"/>
      <c r="CM91" s="863"/>
      <c r="CN91" s="864"/>
      <c r="CO91" s="864"/>
      <c r="CP91" s="864"/>
      <c r="CQ91" s="865"/>
      <c r="CR91" s="863"/>
      <c r="CS91" s="864"/>
      <c r="CT91" s="864"/>
      <c r="CU91" s="864"/>
      <c r="CV91" s="865"/>
      <c r="CW91" s="863"/>
      <c r="CX91" s="864"/>
      <c r="CY91" s="864"/>
      <c r="CZ91" s="864"/>
      <c r="DA91" s="865"/>
      <c r="DB91" s="863"/>
      <c r="DC91" s="864"/>
      <c r="DD91" s="864"/>
      <c r="DE91" s="864"/>
      <c r="DF91" s="865"/>
      <c r="DG91" s="863"/>
      <c r="DH91" s="864"/>
      <c r="DI91" s="864"/>
      <c r="DJ91" s="864"/>
      <c r="DK91" s="865"/>
      <c r="DL91" s="863"/>
      <c r="DM91" s="864"/>
      <c r="DN91" s="864"/>
      <c r="DO91" s="864"/>
      <c r="DP91" s="865"/>
      <c r="DQ91" s="863"/>
      <c r="DR91" s="864"/>
      <c r="DS91" s="864"/>
      <c r="DT91" s="864"/>
      <c r="DU91" s="865"/>
      <c r="DV91" s="860"/>
      <c r="DW91" s="861"/>
      <c r="DX91" s="861"/>
      <c r="DY91" s="861"/>
      <c r="DZ91" s="862"/>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0"/>
      <c r="BT92" s="861"/>
      <c r="BU92" s="861"/>
      <c r="BV92" s="861"/>
      <c r="BW92" s="861"/>
      <c r="BX92" s="861"/>
      <c r="BY92" s="861"/>
      <c r="BZ92" s="861"/>
      <c r="CA92" s="861"/>
      <c r="CB92" s="861"/>
      <c r="CC92" s="861"/>
      <c r="CD92" s="861"/>
      <c r="CE92" s="861"/>
      <c r="CF92" s="861"/>
      <c r="CG92" s="866"/>
      <c r="CH92" s="863"/>
      <c r="CI92" s="864"/>
      <c r="CJ92" s="864"/>
      <c r="CK92" s="864"/>
      <c r="CL92" s="865"/>
      <c r="CM92" s="863"/>
      <c r="CN92" s="864"/>
      <c r="CO92" s="864"/>
      <c r="CP92" s="864"/>
      <c r="CQ92" s="865"/>
      <c r="CR92" s="863"/>
      <c r="CS92" s="864"/>
      <c r="CT92" s="864"/>
      <c r="CU92" s="864"/>
      <c r="CV92" s="865"/>
      <c r="CW92" s="863"/>
      <c r="CX92" s="864"/>
      <c r="CY92" s="864"/>
      <c r="CZ92" s="864"/>
      <c r="DA92" s="865"/>
      <c r="DB92" s="863"/>
      <c r="DC92" s="864"/>
      <c r="DD92" s="864"/>
      <c r="DE92" s="864"/>
      <c r="DF92" s="865"/>
      <c r="DG92" s="863"/>
      <c r="DH92" s="864"/>
      <c r="DI92" s="864"/>
      <c r="DJ92" s="864"/>
      <c r="DK92" s="865"/>
      <c r="DL92" s="863"/>
      <c r="DM92" s="864"/>
      <c r="DN92" s="864"/>
      <c r="DO92" s="864"/>
      <c r="DP92" s="865"/>
      <c r="DQ92" s="863"/>
      <c r="DR92" s="864"/>
      <c r="DS92" s="864"/>
      <c r="DT92" s="864"/>
      <c r="DU92" s="865"/>
      <c r="DV92" s="860"/>
      <c r="DW92" s="861"/>
      <c r="DX92" s="861"/>
      <c r="DY92" s="861"/>
      <c r="DZ92" s="862"/>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0"/>
      <c r="BT93" s="861"/>
      <c r="BU93" s="861"/>
      <c r="BV93" s="861"/>
      <c r="BW93" s="861"/>
      <c r="BX93" s="861"/>
      <c r="BY93" s="861"/>
      <c r="BZ93" s="861"/>
      <c r="CA93" s="861"/>
      <c r="CB93" s="861"/>
      <c r="CC93" s="861"/>
      <c r="CD93" s="861"/>
      <c r="CE93" s="861"/>
      <c r="CF93" s="861"/>
      <c r="CG93" s="866"/>
      <c r="CH93" s="863"/>
      <c r="CI93" s="864"/>
      <c r="CJ93" s="864"/>
      <c r="CK93" s="864"/>
      <c r="CL93" s="865"/>
      <c r="CM93" s="863"/>
      <c r="CN93" s="864"/>
      <c r="CO93" s="864"/>
      <c r="CP93" s="864"/>
      <c r="CQ93" s="865"/>
      <c r="CR93" s="863"/>
      <c r="CS93" s="864"/>
      <c r="CT93" s="864"/>
      <c r="CU93" s="864"/>
      <c r="CV93" s="865"/>
      <c r="CW93" s="863"/>
      <c r="CX93" s="864"/>
      <c r="CY93" s="864"/>
      <c r="CZ93" s="864"/>
      <c r="DA93" s="865"/>
      <c r="DB93" s="863"/>
      <c r="DC93" s="864"/>
      <c r="DD93" s="864"/>
      <c r="DE93" s="864"/>
      <c r="DF93" s="865"/>
      <c r="DG93" s="863"/>
      <c r="DH93" s="864"/>
      <c r="DI93" s="864"/>
      <c r="DJ93" s="864"/>
      <c r="DK93" s="865"/>
      <c r="DL93" s="863"/>
      <c r="DM93" s="864"/>
      <c r="DN93" s="864"/>
      <c r="DO93" s="864"/>
      <c r="DP93" s="865"/>
      <c r="DQ93" s="863"/>
      <c r="DR93" s="864"/>
      <c r="DS93" s="864"/>
      <c r="DT93" s="864"/>
      <c r="DU93" s="865"/>
      <c r="DV93" s="860"/>
      <c r="DW93" s="861"/>
      <c r="DX93" s="861"/>
      <c r="DY93" s="861"/>
      <c r="DZ93" s="862"/>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0"/>
      <c r="BT94" s="861"/>
      <c r="BU94" s="861"/>
      <c r="BV94" s="861"/>
      <c r="BW94" s="861"/>
      <c r="BX94" s="861"/>
      <c r="BY94" s="861"/>
      <c r="BZ94" s="861"/>
      <c r="CA94" s="861"/>
      <c r="CB94" s="861"/>
      <c r="CC94" s="861"/>
      <c r="CD94" s="861"/>
      <c r="CE94" s="861"/>
      <c r="CF94" s="861"/>
      <c r="CG94" s="866"/>
      <c r="CH94" s="863"/>
      <c r="CI94" s="864"/>
      <c r="CJ94" s="864"/>
      <c r="CK94" s="864"/>
      <c r="CL94" s="865"/>
      <c r="CM94" s="863"/>
      <c r="CN94" s="864"/>
      <c r="CO94" s="864"/>
      <c r="CP94" s="864"/>
      <c r="CQ94" s="865"/>
      <c r="CR94" s="863"/>
      <c r="CS94" s="864"/>
      <c r="CT94" s="864"/>
      <c r="CU94" s="864"/>
      <c r="CV94" s="865"/>
      <c r="CW94" s="863"/>
      <c r="CX94" s="864"/>
      <c r="CY94" s="864"/>
      <c r="CZ94" s="864"/>
      <c r="DA94" s="865"/>
      <c r="DB94" s="863"/>
      <c r="DC94" s="864"/>
      <c r="DD94" s="864"/>
      <c r="DE94" s="864"/>
      <c r="DF94" s="865"/>
      <c r="DG94" s="863"/>
      <c r="DH94" s="864"/>
      <c r="DI94" s="864"/>
      <c r="DJ94" s="864"/>
      <c r="DK94" s="865"/>
      <c r="DL94" s="863"/>
      <c r="DM94" s="864"/>
      <c r="DN94" s="864"/>
      <c r="DO94" s="864"/>
      <c r="DP94" s="865"/>
      <c r="DQ94" s="863"/>
      <c r="DR94" s="864"/>
      <c r="DS94" s="864"/>
      <c r="DT94" s="864"/>
      <c r="DU94" s="865"/>
      <c r="DV94" s="860"/>
      <c r="DW94" s="861"/>
      <c r="DX94" s="861"/>
      <c r="DY94" s="861"/>
      <c r="DZ94" s="862"/>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0"/>
      <c r="BT95" s="861"/>
      <c r="BU95" s="861"/>
      <c r="BV95" s="861"/>
      <c r="BW95" s="861"/>
      <c r="BX95" s="861"/>
      <c r="BY95" s="861"/>
      <c r="BZ95" s="861"/>
      <c r="CA95" s="861"/>
      <c r="CB95" s="861"/>
      <c r="CC95" s="861"/>
      <c r="CD95" s="861"/>
      <c r="CE95" s="861"/>
      <c r="CF95" s="861"/>
      <c r="CG95" s="866"/>
      <c r="CH95" s="863"/>
      <c r="CI95" s="864"/>
      <c r="CJ95" s="864"/>
      <c r="CK95" s="864"/>
      <c r="CL95" s="865"/>
      <c r="CM95" s="863"/>
      <c r="CN95" s="864"/>
      <c r="CO95" s="864"/>
      <c r="CP95" s="864"/>
      <c r="CQ95" s="865"/>
      <c r="CR95" s="863"/>
      <c r="CS95" s="864"/>
      <c r="CT95" s="864"/>
      <c r="CU95" s="864"/>
      <c r="CV95" s="865"/>
      <c r="CW95" s="863"/>
      <c r="CX95" s="864"/>
      <c r="CY95" s="864"/>
      <c r="CZ95" s="864"/>
      <c r="DA95" s="865"/>
      <c r="DB95" s="863"/>
      <c r="DC95" s="864"/>
      <c r="DD95" s="864"/>
      <c r="DE95" s="864"/>
      <c r="DF95" s="865"/>
      <c r="DG95" s="863"/>
      <c r="DH95" s="864"/>
      <c r="DI95" s="864"/>
      <c r="DJ95" s="864"/>
      <c r="DK95" s="865"/>
      <c r="DL95" s="863"/>
      <c r="DM95" s="864"/>
      <c r="DN95" s="864"/>
      <c r="DO95" s="864"/>
      <c r="DP95" s="865"/>
      <c r="DQ95" s="863"/>
      <c r="DR95" s="864"/>
      <c r="DS95" s="864"/>
      <c r="DT95" s="864"/>
      <c r="DU95" s="865"/>
      <c r="DV95" s="860"/>
      <c r="DW95" s="861"/>
      <c r="DX95" s="861"/>
      <c r="DY95" s="861"/>
      <c r="DZ95" s="862"/>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0"/>
      <c r="BT96" s="861"/>
      <c r="BU96" s="861"/>
      <c r="BV96" s="861"/>
      <c r="BW96" s="861"/>
      <c r="BX96" s="861"/>
      <c r="BY96" s="861"/>
      <c r="BZ96" s="861"/>
      <c r="CA96" s="861"/>
      <c r="CB96" s="861"/>
      <c r="CC96" s="861"/>
      <c r="CD96" s="861"/>
      <c r="CE96" s="861"/>
      <c r="CF96" s="861"/>
      <c r="CG96" s="866"/>
      <c r="CH96" s="863"/>
      <c r="CI96" s="864"/>
      <c r="CJ96" s="864"/>
      <c r="CK96" s="864"/>
      <c r="CL96" s="865"/>
      <c r="CM96" s="863"/>
      <c r="CN96" s="864"/>
      <c r="CO96" s="864"/>
      <c r="CP96" s="864"/>
      <c r="CQ96" s="865"/>
      <c r="CR96" s="863"/>
      <c r="CS96" s="864"/>
      <c r="CT96" s="864"/>
      <c r="CU96" s="864"/>
      <c r="CV96" s="865"/>
      <c r="CW96" s="863"/>
      <c r="CX96" s="864"/>
      <c r="CY96" s="864"/>
      <c r="CZ96" s="864"/>
      <c r="DA96" s="865"/>
      <c r="DB96" s="863"/>
      <c r="DC96" s="864"/>
      <c r="DD96" s="864"/>
      <c r="DE96" s="864"/>
      <c r="DF96" s="865"/>
      <c r="DG96" s="863"/>
      <c r="DH96" s="864"/>
      <c r="DI96" s="864"/>
      <c r="DJ96" s="864"/>
      <c r="DK96" s="865"/>
      <c r="DL96" s="863"/>
      <c r="DM96" s="864"/>
      <c r="DN96" s="864"/>
      <c r="DO96" s="864"/>
      <c r="DP96" s="865"/>
      <c r="DQ96" s="863"/>
      <c r="DR96" s="864"/>
      <c r="DS96" s="864"/>
      <c r="DT96" s="864"/>
      <c r="DU96" s="865"/>
      <c r="DV96" s="860"/>
      <c r="DW96" s="861"/>
      <c r="DX96" s="861"/>
      <c r="DY96" s="861"/>
      <c r="DZ96" s="862"/>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0"/>
      <c r="BT97" s="861"/>
      <c r="BU97" s="861"/>
      <c r="BV97" s="861"/>
      <c r="BW97" s="861"/>
      <c r="BX97" s="861"/>
      <c r="BY97" s="861"/>
      <c r="BZ97" s="861"/>
      <c r="CA97" s="861"/>
      <c r="CB97" s="861"/>
      <c r="CC97" s="861"/>
      <c r="CD97" s="861"/>
      <c r="CE97" s="861"/>
      <c r="CF97" s="861"/>
      <c r="CG97" s="866"/>
      <c r="CH97" s="863"/>
      <c r="CI97" s="864"/>
      <c r="CJ97" s="864"/>
      <c r="CK97" s="864"/>
      <c r="CL97" s="865"/>
      <c r="CM97" s="863"/>
      <c r="CN97" s="864"/>
      <c r="CO97" s="864"/>
      <c r="CP97" s="864"/>
      <c r="CQ97" s="865"/>
      <c r="CR97" s="863"/>
      <c r="CS97" s="864"/>
      <c r="CT97" s="864"/>
      <c r="CU97" s="864"/>
      <c r="CV97" s="865"/>
      <c r="CW97" s="863"/>
      <c r="CX97" s="864"/>
      <c r="CY97" s="864"/>
      <c r="CZ97" s="864"/>
      <c r="DA97" s="865"/>
      <c r="DB97" s="863"/>
      <c r="DC97" s="864"/>
      <c r="DD97" s="864"/>
      <c r="DE97" s="864"/>
      <c r="DF97" s="865"/>
      <c r="DG97" s="863"/>
      <c r="DH97" s="864"/>
      <c r="DI97" s="864"/>
      <c r="DJ97" s="864"/>
      <c r="DK97" s="865"/>
      <c r="DL97" s="863"/>
      <c r="DM97" s="864"/>
      <c r="DN97" s="864"/>
      <c r="DO97" s="864"/>
      <c r="DP97" s="865"/>
      <c r="DQ97" s="863"/>
      <c r="DR97" s="864"/>
      <c r="DS97" s="864"/>
      <c r="DT97" s="864"/>
      <c r="DU97" s="865"/>
      <c r="DV97" s="860"/>
      <c r="DW97" s="861"/>
      <c r="DX97" s="861"/>
      <c r="DY97" s="861"/>
      <c r="DZ97" s="862"/>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0"/>
      <c r="BT98" s="861"/>
      <c r="BU98" s="861"/>
      <c r="BV98" s="861"/>
      <c r="BW98" s="861"/>
      <c r="BX98" s="861"/>
      <c r="BY98" s="861"/>
      <c r="BZ98" s="861"/>
      <c r="CA98" s="861"/>
      <c r="CB98" s="861"/>
      <c r="CC98" s="861"/>
      <c r="CD98" s="861"/>
      <c r="CE98" s="861"/>
      <c r="CF98" s="861"/>
      <c r="CG98" s="866"/>
      <c r="CH98" s="863"/>
      <c r="CI98" s="864"/>
      <c r="CJ98" s="864"/>
      <c r="CK98" s="864"/>
      <c r="CL98" s="865"/>
      <c r="CM98" s="863"/>
      <c r="CN98" s="864"/>
      <c r="CO98" s="864"/>
      <c r="CP98" s="864"/>
      <c r="CQ98" s="865"/>
      <c r="CR98" s="863"/>
      <c r="CS98" s="864"/>
      <c r="CT98" s="864"/>
      <c r="CU98" s="864"/>
      <c r="CV98" s="865"/>
      <c r="CW98" s="863"/>
      <c r="CX98" s="864"/>
      <c r="CY98" s="864"/>
      <c r="CZ98" s="864"/>
      <c r="DA98" s="865"/>
      <c r="DB98" s="863"/>
      <c r="DC98" s="864"/>
      <c r="DD98" s="864"/>
      <c r="DE98" s="864"/>
      <c r="DF98" s="865"/>
      <c r="DG98" s="863"/>
      <c r="DH98" s="864"/>
      <c r="DI98" s="864"/>
      <c r="DJ98" s="864"/>
      <c r="DK98" s="865"/>
      <c r="DL98" s="863"/>
      <c r="DM98" s="864"/>
      <c r="DN98" s="864"/>
      <c r="DO98" s="864"/>
      <c r="DP98" s="865"/>
      <c r="DQ98" s="863"/>
      <c r="DR98" s="864"/>
      <c r="DS98" s="864"/>
      <c r="DT98" s="864"/>
      <c r="DU98" s="865"/>
      <c r="DV98" s="860"/>
      <c r="DW98" s="861"/>
      <c r="DX98" s="861"/>
      <c r="DY98" s="861"/>
      <c r="DZ98" s="862"/>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0"/>
      <c r="BT99" s="861"/>
      <c r="BU99" s="861"/>
      <c r="BV99" s="861"/>
      <c r="BW99" s="861"/>
      <c r="BX99" s="861"/>
      <c r="BY99" s="861"/>
      <c r="BZ99" s="861"/>
      <c r="CA99" s="861"/>
      <c r="CB99" s="861"/>
      <c r="CC99" s="861"/>
      <c r="CD99" s="861"/>
      <c r="CE99" s="861"/>
      <c r="CF99" s="861"/>
      <c r="CG99" s="866"/>
      <c r="CH99" s="863"/>
      <c r="CI99" s="864"/>
      <c r="CJ99" s="864"/>
      <c r="CK99" s="864"/>
      <c r="CL99" s="865"/>
      <c r="CM99" s="863"/>
      <c r="CN99" s="864"/>
      <c r="CO99" s="864"/>
      <c r="CP99" s="864"/>
      <c r="CQ99" s="865"/>
      <c r="CR99" s="863"/>
      <c r="CS99" s="864"/>
      <c r="CT99" s="864"/>
      <c r="CU99" s="864"/>
      <c r="CV99" s="865"/>
      <c r="CW99" s="863"/>
      <c r="CX99" s="864"/>
      <c r="CY99" s="864"/>
      <c r="CZ99" s="864"/>
      <c r="DA99" s="865"/>
      <c r="DB99" s="863"/>
      <c r="DC99" s="864"/>
      <c r="DD99" s="864"/>
      <c r="DE99" s="864"/>
      <c r="DF99" s="865"/>
      <c r="DG99" s="863"/>
      <c r="DH99" s="864"/>
      <c r="DI99" s="864"/>
      <c r="DJ99" s="864"/>
      <c r="DK99" s="865"/>
      <c r="DL99" s="863"/>
      <c r="DM99" s="864"/>
      <c r="DN99" s="864"/>
      <c r="DO99" s="864"/>
      <c r="DP99" s="865"/>
      <c r="DQ99" s="863"/>
      <c r="DR99" s="864"/>
      <c r="DS99" s="864"/>
      <c r="DT99" s="864"/>
      <c r="DU99" s="865"/>
      <c r="DV99" s="860"/>
      <c r="DW99" s="861"/>
      <c r="DX99" s="861"/>
      <c r="DY99" s="861"/>
      <c r="DZ99" s="862"/>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0"/>
      <c r="BT100" s="861"/>
      <c r="BU100" s="861"/>
      <c r="BV100" s="861"/>
      <c r="BW100" s="861"/>
      <c r="BX100" s="861"/>
      <c r="BY100" s="861"/>
      <c r="BZ100" s="861"/>
      <c r="CA100" s="861"/>
      <c r="CB100" s="861"/>
      <c r="CC100" s="861"/>
      <c r="CD100" s="861"/>
      <c r="CE100" s="861"/>
      <c r="CF100" s="861"/>
      <c r="CG100" s="866"/>
      <c r="CH100" s="863"/>
      <c r="CI100" s="864"/>
      <c r="CJ100" s="864"/>
      <c r="CK100" s="864"/>
      <c r="CL100" s="865"/>
      <c r="CM100" s="863"/>
      <c r="CN100" s="864"/>
      <c r="CO100" s="864"/>
      <c r="CP100" s="864"/>
      <c r="CQ100" s="865"/>
      <c r="CR100" s="863"/>
      <c r="CS100" s="864"/>
      <c r="CT100" s="864"/>
      <c r="CU100" s="864"/>
      <c r="CV100" s="865"/>
      <c r="CW100" s="863"/>
      <c r="CX100" s="864"/>
      <c r="CY100" s="864"/>
      <c r="CZ100" s="864"/>
      <c r="DA100" s="865"/>
      <c r="DB100" s="863"/>
      <c r="DC100" s="864"/>
      <c r="DD100" s="864"/>
      <c r="DE100" s="864"/>
      <c r="DF100" s="865"/>
      <c r="DG100" s="863"/>
      <c r="DH100" s="864"/>
      <c r="DI100" s="864"/>
      <c r="DJ100" s="864"/>
      <c r="DK100" s="865"/>
      <c r="DL100" s="863"/>
      <c r="DM100" s="864"/>
      <c r="DN100" s="864"/>
      <c r="DO100" s="864"/>
      <c r="DP100" s="865"/>
      <c r="DQ100" s="863"/>
      <c r="DR100" s="864"/>
      <c r="DS100" s="864"/>
      <c r="DT100" s="864"/>
      <c r="DU100" s="865"/>
      <c r="DV100" s="860"/>
      <c r="DW100" s="861"/>
      <c r="DX100" s="861"/>
      <c r="DY100" s="861"/>
      <c r="DZ100" s="862"/>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0"/>
      <c r="BT101" s="861"/>
      <c r="BU101" s="861"/>
      <c r="BV101" s="861"/>
      <c r="BW101" s="861"/>
      <c r="BX101" s="861"/>
      <c r="BY101" s="861"/>
      <c r="BZ101" s="861"/>
      <c r="CA101" s="861"/>
      <c r="CB101" s="861"/>
      <c r="CC101" s="861"/>
      <c r="CD101" s="861"/>
      <c r="CE101" s="861"/>
      <c r="CF101" s="861"/>
      <c r="CG101" s="866"/>
      <c r="CH101" s="863"/>
      <c r="CI101" s="864"/>
      <c r="CJ101" s="864"/>
      <c r="CK101" s="864"/>
      <c r="CL101" s="865"/>
      <c r="CM101" s="863"/>
      <c r="CN101" s="864"/>
      <c r="CO101" s="864"/>
      <c r="CP101" s="864"/>
      <c r="CQ101" s="865"/>
      <c r="CR101" s="863"/>
      <c r="CS101" s="864"/>
      <c r="CT101" s="864"/>
      <c r="CU101" s="864"/>
      <c r="CV101" s="865"/>
      <c r="CW101" s="863"/>
      <c r="CX101" s="864"/>
      <c r="CY101" s="864"/>
      <c r="CZ101" s="864"/>
      <c r="DA101" s="865"/>
      <c r="DB101" s="863"/>
      <c r="DC101" s="864"/>
      <c r="DD101" s="864"/>
      <c r="DE101" s="864"/>
      <c r="DF101" s="865"/>
      <c r="DG101" s="863"/>
      <c r="DH101" s="864"/>
      <c r="DI101" s="864"/>
      <c r="DJ101" s="864"/>
      <c r="DK101" s="865"/>
      <c r="DL101" s="863"/>
      <c r="DM101" s="864"/>
      <c r="DN101" s="864"/>
      <c r="DO101" s="864"/>
      <c r="DP101" s="865"/>
      <c r="DQ101" s="863"/>
      <c r="DR101" s="864"/>
      <c r="DS101" s="864"/>
      <c r="DT101" s="864"/>
      <c r="DU101" s="865"/>
      <c r="DV101" s="860"/>
      <c r="DW101" s="861"/>
      <c r="DX101" s="861"/>
      <c r="DY101" s="861"/>
      <c r="DZ101" s="862"/>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400</v>
      </c>
      <c r="BS102" s="790"/>
      <c r="BT102" s="790"/>
      <c r="BU102" s="790"/>
      <c r="BV102" s="790"/>
      <c r="BW102" s="790"/>
      <c r="BX102" s="790"/>
      <c r="BY102" s="790"/>
      <c r="BZ102" s="790"/>
      <c r="CA102" s="790"/>
      <c r="CB102" s="790"/>
      <c r="CC102" s="790"/>
      <c r="CD102" s="790"/>
      <c r="CE102" s="790"/>
      <c r="CF102" s="790"/>
      <c r="CG102" s="791"/>
      <c r="CH102" s="888"/>
      <c r="CI102" s="889"/>
      <c r="CJ102" s="889"/>
      <c r="CK102" s="889"/>
      <c r="CL102" s="890"/>
      <c r="CM102" s="888"/>
      <c r="CN102" s="889"/>
      <c r="CO102" s="889"/>
      <c r="CP102" s="889"/>
      <c r="CQ102" s="890"/>
      <c r="CR102" s="891">
        <f>SUM(CR7:CV9)</f>
        <v>65</v>
      </c>
      <c r="CS102" s="853"/>
      <c r="CT102" s="853"/>
      <c r="CU102" s="853"/>
      <c r="CV102" s="892"/>
      <c r="CW102" s="891"/>
      <c r="CX102" s="853"/>
      <c r="CY102" s="853"/>
      <c r="CZ102" s="853"/>
      <c r="DA102" s="892"/>
      <c r="DB102" s="891"/>
      <c r="DC102" s="853"/>
      <c r="DD102" s="853"/>
      <c r="DE102" s="853"/>
      <c r="DF102" s="892"/>
      <c r="DG102" s="891"/>
      <c r="DH102" s="853"/>
      <c r="DI102" s="853"/>
      <c r="DJ102" s="853"/>
      <c r="DK102" s="892"/>
      <c r="DL102" s="891"/>
      <c r="DM102" s="853"/>
      <c r="DN102" s="853"/>
      <c r="DO102" s="853"/>
      <c r="DP102" s="892"/>
      <c r="DQ102" s="891"/>
      <c r="DR102" s="853"/>
      <c r="DS102" s="853"/>
      <c r="DT102" s="853"/>
      <c r="DU102" s="892"/>
      <c r="DV102" s="789"/>
      <c r="DW102" s="790"/>
      <c r="DX102" s="790"/>
      <c r="DY102" s="790"/>
      <c r="DZ102" s="91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6" t="s">
        <v>401</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7" t="s">
        <v>402</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8" t="s">
        <v>405</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406</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230" customFormat="1" ht="26.25" customHeight="1" x14ac:dyDescent="0.15">
      <c r="A109" s="913" t="s">
        <v>407</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408</v>
      </c>
      <c r="AB109" s="894"/>
      <c r="AC109" s="894"/>
      <c r="AD109" s="894"/>
      <c r="AE109" s="895"/>
      <c r="AF109" s="893" t="s">
        <v>409</v>
      </c>
      <c r="AG109" s="894"/>
      <c r="AH109" s="894"/>
      <c r="AI109" s="894"/>
      <c r="AJ109" s="895"/>
      <c r="AK109" s="893" t="s">
        <v>294</v>
      </c>
      <c r="AL109" s="894"/>
      <c r="AM109" s="894"/>
      <c r="AN109" s="894"/>
      <c r="AO109" s="895"/>
      <c r="AP109" s="893" t="s">
        <v>410</v>
      </c>
      <c r="AQ109" s="894"/>
      <c r="AR109" s="894"/>
      <c r="AS109" s="894"/>
      <c r="AT109" s="896"/>
      <c r="AU109" s="913" t="s">
        <v>407</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408</v>
      </c>
      <c r="BR109" s="894"/>
      <c r="BS109" s="894"/>
      <c r="BT109" s="894"/>
      <c r="BU109" s="895"/>
      <c r="BV109" s="893" t="s">
        <v>409</v>
      </c>
      <c r="BW109" s="894"/>
      <c r="BX109" s="894"/>
      <c r="BY109" s="894"/>
      <c r="BZ109" s="895"/>
      <c r="CA109" s="893" t="s">
        <v>294</v>
      </c>
      <c r="CB109" s="894"/>
      <c r="CC109" s="894"/>
      <c r="CD109" s="894"/>
      <c r="CE109" s="895"/>
      <c r="CF109" s="914" t="s">
        <v>410</v>
      </c>
      <c r="CG109" s="914"/>
      <c r="CH109" s="914"/>
      <c r="CI109" s="914"/>
      <c r="CJ109" s="914"/>
      <c r="CK109" s="893" t="s">
        <v>411</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408</v>
      </c>
      <c r="DH109" s="894"/>
      <c r="DI109" s="894"/>
      <c r="DJ109" s="894"/>
      <c r="DK109" s="895"/>
      <c r="DL109" s="893" t="s">
        <v>409</v>
      </c>
      <c r="DM109" s="894"/>
      <c r="DN109" s="894"/>
      <c r="DO109" s="894"/>
      <c r="DP109" s="895"/>
      <c r="DQ109" s="893" t="s">
        <v>294</v>
      </c>
      <c r="DR109" s="894"/>
      <c r="DS109" s="894"/>
      <c r="DT109" s="894"/>
      <c r="DU109" s="895"/>
      <c r="DV109" s="893" t="s">
        <v>410</v>
      </c>
      <c r="DW109" s="894"/>
      <c r="DX109" s="894"/>
      <c r="DY109" s="894"/>
      <c r="DZ109" s="896"/>
    </row>
    <row r="110" spans="1:131" s="230" customFormat="1" ht="26.25" customHeight="1" x14ac:dyDescent="0.15">
      <c r="A110" s="897" t="s">
        <v>412</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608526</v>
      </c>
      <c r="AB110" s="901"/>
      <c r="AC110" s="901"/>
      <c r="AD110" s="901"/>
      <c r="AE110" s="902"/>
      <c r="AF110" s="903">
        <v>611504</v>
      </c>
      <c r="AG110" s="901"/>
      <c r="AH110" s="901"/>
      <c r="AI110" s="901"/>
      <c r="AJ110" s="902"/>
      <c r="AK110" s="903">
        <v>600380</v>
      </c>
      <c r="AL110" s="901"/>
      <c r="AM110" s="901"/>
      <c r="AN110" s="901"/>
      <c r="AO110" s="902"/>
      <c r="AP110" s="904">
        <v>19.399999999999999</v>
      </c>
      <c r="AQ110" s="905"/>
      <c r="AR110" s="905"/>
      <c r="AS110" s="905"/>
      <c r="AT110" s="906"/>
      <c r="AU110" s="907" t="s">
        <v>69</v>
      </c>
      <c r="AV110" s="908"/>
      <c r="AW110" s="908"/>
      <c r="AX110" s="908"/>
      <c r="AY110" s="908"/>
      <c r="AZ110" s="930" t="s">
        <v>413</v>
      </c>
      <c r="BA110" s="898"/>
      <c r="BB110" s="898"/>
      <c r="BC110" s="898"/>
      <c r="BD110" s="898"/>
      <c r="BE110" s="898"/>
      <c r="BF110" s="898"/>
      <c r="BG110" s="898"/>
      <c r="BH110" s="898"/>
      <c r="BI110" s="898"/>
      <c r="BJ110" s="898"/>
      <c r="BK110" s="898"/>
      <c r="BL110" s="898"/>
      <c r="BM110" s="898"/>
      <c r="BN110" s="898"/>
      <c r="BO110" s="898"/>
      <c r="BP110" s="899"/>
      <c r="BQ110" s="931">
        <v>9392708</v>
      </c>
      <c r="BR110" s="932"/>
      <c r="BS110" s="932"/>
      <c r="BT110" s="932"/>
      <c r="BU110" s="932"/>
      <c r="BV110" s="932">
        <v>10301462</v>
      </c>
      <c r="BW110" s="932"/>
      <c r="BX110" s="932"/>
      <c r="BY110" s="932"/>
      <c r="BZ110" s="932"/>
      <c r="CA110" s="932">
        <v>10050288</v>
      </c>
      <c r="CB110" s="932"/>
      <c r="CC110" s="932"/>
      <c r="CD110" s="932"/>
      <c r="CE110" s="932"/>
      <c r="CF110" s="945">
        <v>324.89999999999998</v>
      </c>
      <c r="CG110" s="946"/>
      <c r="CH110" s="946"/>
      <c r="CI110" s="946"/>
      <c r="CJ110" s="946"/>
      <c r="CK110" s="947" t="s">
        <v>414</v>
      </c>
      <c r="CL110" s="948"/>
      <c r="CM110" s="930" t="s">
        <v>415</v>
      </c>
      <c r="CN110" s="898"/>
      <c r="CO110" s="898"/>
      <c r="CP110" s="898"/>
      <c r="CQ110" s="898"/>
      <c r="CR110" s="898"/>
      <c r="CS110" s="898"/>
      <c r="CT110" s="898"/>
      <c r="CU110" s="898"/>
      <c r="CV110" s="898"/>
      <c r="CW110" s="898"/>
      <c r="CX110" s="898"/>
      <c r="CY110" s="898"/>
      <c r="CZ110" s="898"/>
      <c r="DA110" s="898"/>
      <c r="DB110" s="898"/>
      <c r="DC110" s="898"/>
      <c r="DD110" s="898"/>
      <c r="DE110" s="898"/>
      <c r="DF110" s="899"/>
      <c r="DG110" s="931">
        <v>60538</v>
      </c>
      <c r="DH110" s="932"/>
      <c r="DI110" s="932"/>
      <c r="DJ110" s="932"/>
      <c r="DK110" s="932"/>
      <c r="DL110" s="932">
        <v>46282</v>
      </c>
      <c r="DM110" s="932"/>
      <c r="DN110" s="932"/>
      <c r="DO110" s="932"/>
      <c r="DP110" s="932"/>
      <c r="DQ110" s="932">
        <v>32026</v>
      </c>
      <c r="DR110" s="932"/>
      <c r="DS110" s="932"/>
      <c r="DT110" s="932"/>
      <c r="DU110" s="932"/>
      <c r="DV110" s="933">
        <v>1</v>
      </c>
      <c r="DW110" s="933"/>
      <c r="DX110" s="933"/>
      <c r="DY110" s="933"/>
      <c r="DZ110" s="934"/>
    </row>
    <row r="111" spans="1:131" s="230" customFormat="1" ht="26.25" customHeight="1" x14ac:dyDescent="0.15">
      <c r="A111" s="935" t="s">
        <v>416</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122</v>
      </c>
      <c r="AB111" s="939"/>
      <c r="AC111" s="939"/>
      <c r="AD111" s="939"/>
      <c r="AE111" s="940"/>
      <c r="AF111" s="941" t="s">
        <v>122</v>
      </c>
      <c r="AG111" s="939"/>
      <c r="AH111" s="939"/>
      <c r="AI111" s="939"/>
      <c r="AJ111" s="940"/>
      <c r="AK111" s="941" t="s">
        <v>122</v>
      </c>
      <c r="AL111" s="939"/>
      <c r="AM111" s="939"/>
      <c r="AN111" s="939"/>
      <c r="AO111" s="940"/>
      <c r="AP111" s="942" t="s">
        <v>122</v>
      </c>
      <c r="AQ111" s="943"/>
      <c r="AR111" s="943"/>
      <c r="AS111" s="943"/>
      <c r="AT111" s="944"/>
      <c r="AU111" s="909"/>
      <c r="AV111" s="910"/>
      <c r="AW111" s="910"/>
      <c r="AX111" s="910"/>
      <c r="AY111" s="910"/>
      <c r="AZ111" s="923" t="s">
        <v>417</v>
      </c>
      <c r="BA111" s="924"/>
      <c r="BB111" s="924"/>
      <c r="BC111" s="924"/>
      <c r="BD111" s="924"/>
      <c r="BE111" s="924"/>
      <c r="BF111" s="924"/>
      <c r="BG111" s="924"/>
      <c r="BH111" s="924"/>
      <c r="BI111" s="924"/>
      <c r="BJ111" s="924"/>
      <c r="BK111" s="924"/>
      <c r="BL111" s="924"/>
      <c r="BM111" s="924"/>
      <c r="BN111" s="924"/>
      <c r="BO111" s="924"/>
      <c r="BP111" s="925"/>
      <c r="BQ111" s="926">
        <v>60538</v>
      </c>
      <c r="BR111" s="927"/>
      <c r="BS111" s="927"/>
      <c r="BT111" s="927"/>
      <c r="BU111" s="927"/>
      <c r="BV111" s="927">
        <v>46282</v>
      </c>
      <c r="BW111" s="927"/>
      <c r="BX111" s="927"/>
      <c r="BY111" s="927"/>
      <c r="BZ111" s="927"/>
      <c r="CA111" s="927">
        <v>32026</v>
      </c>
      <c r="CB111" s="927"/>
      <c r="CC111" s="927"/>
      <c r="CD111" s="927"/>
      <c r="CE111" s="927"/>
      <c r="CF111" s="921">
        <v>1</v>
      </c>
      <c r="CG111" s="922"/>
      <c r="CH111" s="922"/>
      <c r="CI111" s="922"/>
      <c r="CJ111" s="922"/>
      <c r="CK111" s="949"/>
      <c r="CL111" s="950"/>
      <c r="CM111" s="923" t="s">
        <v>418</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t="s">
        <v>122</v>
      </c>
      <c r="DH111" s="927"/>
      <c r="DI111" s="927"/>
      <c r="DJ111" s="927"/>
      <c r="DK111" s="927"/>
      <c r="DL111" s="927" t="s">
        <v>122</v>
      </c>
      <c r="DM111" s="927"/>
      <c r="DN111" s="927"/>
      <c r="DO111" s="927"/>
      <c r="DP111" s="927"/>
      <c r="DQ111" s="927" t="s">
        <v>122</v>
      </c>
      <c r="DR111" s="927"/>
      <c r="DS111" s="927"/>
      <c r="DT111" s="927"/>
      <c r="DU111" s="927"/>
      <c r="DV111" s="928" t="s">
        <v>122</v>
      </c>
      <c r="DW111" s="928"/>
      <c r="DX111" s="928"/>
      <c r="DY111" s="928"/>
      <c r="DZ111" s="929"/>
    </row>
    <row r="112" spans="1:131" s="230" customFormat="1" ht="26.25" customHeight="1" x14ac:dyDescent="0.15">
      <c r="A112" s="953" t="s">
        <v>419</v>
      </c>
      <c r="B112" s="954"/>
      <c r="C112" s="924" t="s">
        <v>420</v>
      </c>
      <c r="D112" s="924"/>
      <c r="E112" s="924"/>
      <c r="F112" s="924"/>
      <c r="G112" s="924"/>
      <c r="H112" s="924"/>
      <c r="I112" s="924"/>
      <c r="J112" s="924"/>
      <c r="K112" s="924"/>
      <c r="L112" s="924"/>
      <c r="M112" s="924"/>
      <c r="N112" s="924"/>
      <c r="O112" s="924"/>
      <c r="P112" s="924"/>
      <c r="Q112" s="924"/>
      <c r="R112" s="924"/>
      <c r="S112" s="924"/>
      <c r="T112" s="924"/>
      <c r="U112" s="924"/>
      <c r="V112" s="924"/>
      <c r="W112" s="924"/>
      <c r="X112" s="924"/>
      <c r="Y112" s="924"/>
      <c r="Z112" s="925"/>
      <c r="AA112" s="959" t="s">
        <v>122</v>
      </c>
      <c r="AB112" s="960"/>
      <c r="AC112" s="960"/>
      <c r="AD112" s="960"/>
      <c r="AE112" s="961"/>
      <c r="AF112" s="962" t="s">
        <v>122</v>
      </c>
      <c r="AG112" s="960"/>
      <c r="AH112" s="960"/>
      <c r="AI112" s="960"/>
      <c r="AJ112" s="961"/>
      <c r="AK112" s="962" t="s">
        <v>122</v>
      </c>
      <c r="AL112" s="960"/>
      <c r="AM112" s="960"/>
      <c r="AN112" s="960"/>
      <c r="AO112" s="961"/>
      <c r="AP112" s="963" t="s">
        <v>122</v>
      </c>
      <c r="AQ112" s="964"/>
      <c r="AR112" s="964"/>
      <c r="AS112" s="964"/>
      <c r="AT112" s="965"/>
      <c r="AU112" s="909"/>
      <c r="AV112" s="910"/>
      <c r="AW112" s="910"/>
      <c r="AX112" s="910"/>
      <c r="AY112" s="910"/>
      <c r="AZ112" s="923" t="s">
        <v>421</v>
      </c>
      <c r="BA112" s="924"/>
      <c r="BB112" s="924"/>
      <c r="BC112" s="924"/>
      <c r="BD112" s="924"/>
      <c r="BE112" s="924"/>
      <c r="BF112" s="924"/>
      <c r="BG112" s="924"/>
      <c r="BH112" s="924"/>
      <c r="BI112" s="924"/>
      <c r="BJ112" s="924"/>
      <c r="BK112" s="924"/>
      <c r="BL112" s="924"/>
      <c r="BM112" s="924"/>
      <c r="BN112" s="924"/>
      <c r="BO112" s="924"/>
      <c r="BP112" s="925"/>
      <c r="BQ112" s="926">
        <v>1497851</v>
      </c>
      <c r="BR112" s="927"/>
      <c r="BS112" s="927"/>
      <c r="BT112" s="927"/>
      <c r="BU112" s="927"/>
      <c r="BV112" s="927">
        <v>1552908</v>
      </c>
      <c r="BW112" s="927"/>
      <c r="BX112" s="927"/>
      <c r="BY112" s="927"/>
      <c r="BZ112" s="927"/>
      <c r="CA112" s="927">
        <v>1716864</v>
      </c>
      <c r="CB112" s="927"/>
      <c r="CC112" s="927"/>
      <c r="CD112" s="927"/>
      <c r="CE112" s="927"/>
      <c r="CF112" s="921">
        <v>55.5</v>
      </c>
      <c r="CG112" s="922"/>
      <c r="CH112" s="922"/>
      <c r="CI112" s="922"/>
      <c r="CJ112" s="922"/>
      <c r="CK112" s="949"/>
      <c r="CL112" s="950"/>
      <c r="CM112" s="923" t="s">
        <v>422</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t="s">
        <v>122</v>
      </c>
      <c r="DH112" s="927"/>
      <c r="DI112" s="927"/>
      <c r="DJ112" s="927"/>
      <c r="DK112" s="927"/>
      <c r="DL112" s="927" t="s">
        <v>122</v>
      </c>
      <c r="DM112" s="927"/>
      <c r="DN112" s="927"/>
      <c r="DO112" s="927"/>
      <c r="DP112" s="927"/>
      <c r="DQ112" s="927" t="s">
        <v>122</v>
      </c>
      <c r="DR112" s="927"/>
      <c r="DS112" s="927"/>
      <c r="DT112" s="927"/>
      <c r="DU112" s="927"/>
      <c r="DV112" s="928" t="s">
        <v>122</v>
      </c>
      <c r="DW112" s="928"/>
      <c r="DX112" s="928"/>
      <c r="DY112" s="928"/>
      <c r="DZ112" s="929"/>
    </row>
    <row r="113" spans="1:130" s="230" customFormat="1" ht="26.25" customHeight="1" x14ac:dyDescent="0.15">
      <c r="A113" s="955"/>
      <c r="B113" s="956"/>
      <c r="C113" s="924" t="s">
        <v>423</v>
      </c>
      <c r="D113" s="924"/>
      <c r="E113" s="924"/>
      <c r="F113" s="924"/>
      <c r="G113" s="924"/>
      <c r="H113" s="924"/>
      <c r="I113" s="924"/>
      <c r="J113" s="924"/>
      <c r="K113" s="924"/>
      <c r="L113" s="924"/>
      <c r="M113" s="924"/>
      <c r="N113" s="924"/>
      <c r="O113" s="924"/>
      <c r="P113" s="924"/>
      <c r="Q113" s="924"/>
      <c r="R113" s="924"/>
      <c r="S113" s="924"/>
      <c r="T113" s="924"/>
      <c r="U113" s="924"/>
      <c r="V113" s="924"/>
      <c r="W113" s="924"/>
      <c r="X113" s="924"/>
      <c r="Y113" s="924"/>
      <c r="Z113" s="925"/>
      <c r="AA113" s="938">
        <v>147058</v>
      </c>
      <c r="AB113" s="939"/>
      <c r="AC113" s="939"/>
      <c r="AD113" s="939"/>
      <c r="AE113" s="940"/>
      <c r="AF113" s="941">
        <v>134806</v>
      </c>
      <c r="AG113" s="939"/>
      <c r="AH113" s="939"/>
      <c r="AI113" s="939"/>
      <c r="AJ113" s="940"/>
      <c r="AK113" s="941">
        <v>123132</v>
      </c>
      <c r="AL113" s="939"/>
      <c r="AM113" s="939"/>
      <c r="AN113" s="939"/>
      <c r="AO113" s="940"/>
      <c r="AP113" s="942">
        <v>4</v>
      </c>
      <c r="AQ113" s="943"/>
      <c r="AR113" s="943"/>
      <c r="AS113" s="943"/>
      <c r="AT113" s="944"/>
      <c r="AU113" s="909"/>
      <c r="AV113" s="910"/>
      <c r="AW113" s="910"/>
      <c r="AX113" s="910"/>
      <c r="AY113" s="910"/>
      <c r="AZ113" s="923" t="s">
        <v>424</v>
      </c>
      <c r="BA113" s="924"/>
      <c r="BB113" s="924"/>
      <c r="BC113" s="924"/>
      <c r="BD113" s="924"/>
      <c r="BE113" s="924"/>
      <c r="BF113" s="924"/>
      <c r="BG113" s="924"/>
      <c r="BH113" s="924"/>
      <c r="BI113" s="924"/>
      <c r="BJ113" s="924"/>
      <c r="BK113" s="924"/>
      <c r="BL113" s="924"/>
      <c r="BM113" s="924"/>
      <c r="BN113" s="924"/>
      <c r="BO113" s="924"/>
      <c r="BP113" s="925"/>
      <c r="BQ113" s="926">
        <v>50150</v>
      </c>
      <c r="BR113" s="927"/>
      <c r="BS113" s="927"/>
      <c r="BT113" s="927"/>
      <c r="BU113" s="927"/>
      <c r="BV113" s="927">
        <v>36885</v>
      </c>
      <c r="BW113" s="927"/>
      <c r="BX113" s="927"/>
      <c r="BY113" s="927"/>
      <c r="BZ113" s="927"/>
      <c r="CA113" s="927">
        <v>30560</v>
      </c>
      <c r="CB113" s="927"/>
      <c r="CC113" s="927"/>
      <c r="CD113" s="927"/>
      <c r="CE113" s="927"/>
      <c r="CF113" s="921">
        <v>1</v>
      </c>
      <c r="CG113" s="922"/>
      <c r="CH113" s="922"/>
      <c r="CI113" s="922"/>
      <c r="CJ113" s="922"/>
      <c r="CK113" s="949"/>
      <c r="CL113" s="950"/>
      <c r="CM113" s="923" t="s">
        <v>425</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59" t="s">
        <v>122</v>
      </c>
      <c r="DH113" s="960"/>
      <c r="DI113" s="960"/>
      <c r="DJ113" s="960"/>
      <c r="DK113" s="961"/>
      <c r="DL113" s="962" t="s">
        <v>122</v>
      </c>
      <c r="DM113" s="960"/>
      <c r="DN113" s="960"/>
      <c r="DO113" s="960"/>
      <c r="DP113" s="961"/>
      <c r="DQ113" s="962" t="s">
        <v>122</v>
      </c>
      <c r="DR113" s="960"/>
      <c r="DS113" s="960"/>
      <c r="DT113" s="960"/>
      <c r="DU113" s="961"/>
      <c r="DV113" s="963" t="s">
        <v>122</v>
      </c>
      <c r="DW113" s="964"/>
      <c r="DX113" s="964"/>
      <c r="DY113" s="964"/>
      <c r="DZ113" s="965"/>
    </row>
    <row r="114" spans="1:130" s="230" customFormat="1" ht="26.25" customHeight="1" x14ac:dyDescent="0.15">
      <c r="A114" s="955"/>
      <c r="B114" s="956"/>
      <c r="C114" s="924" t="s">
        <v>426</v>
      </c>
      <c r="D114" s="924"/>
      <c r="E114" s="924"/>
      <c r="F114" s="924"/>
      <c r="G114" s="924"/>
      <c r="H114" s="924"/>
      <c r="I114" s="924"/>
      <c r="J114" s="924"/>
      <c r="K114" s="924"/>
      <c r="L114" s="924"/>
      <c r="M114" s="924"/>
      <c r="N114" s="924"/>
      <c r="O114" s="924"/>
      <c r="P114" s="924"/>
      <c r="Q114" s="924"/>
      <c r="R114" s="924"/>
      <c r="S114" s="924"/>
      <c r="T114" s="924"/>
      <c r="U114" s="924"/>
      <c r="V114" s="924"/>
      <c r="W114" s="924"/>
      <c r="X114" s="924"/>
      <c r="Y114" s="924"/>
      <c r="Z114" s="925"/>
      <c r="AA114" s="959" t="s">
        <v>122</v>
      </c>
      <c r="AB114" s="960"/>
      <c r="AC114" s="960"/>
      <c r="AD114" s="960"/>
      <c r="AE114" s="961"/>
      <c r="AF114" s="962" t="s">
        <v>122</v>
      </c>
      <c r="AG114" s="960"/>
      <c r="AH114" s="960"/>
      <c r="AI114" s="960"/>
      <c r="AJ114" s="961"/>
      <c r="AK114" s="962" t="s">
        <v>122</v>
      </c>
      <c r="AL114" s="960"/>
      <c r="AM114" s="960"/>
      <c r="AN114" s="960"/>
      <c r="AO114" s="961"/>
      <c r="AP114" s="963" t="s">
        <v>122</v>
      </c>
      <c r="AQ114" s="964"/>
      <c r="AR114" s="964"/>
      <c r="AS114" s="964"/>
      <c r="AT114" s="965"/>
      <c r="AU114" s="909"/>
      <c r="AV114" s="910"/>
      <c r="AW114" s="910"/>
      <c r="AX114" s="910"/>
      <c r="AY114" s="910"/>
      <c r="AZ114" s="923" t="s">
        <v>427</v>
      </c>
      <c r="BA114" s="924"/>
      <c r="BB114" s="924"/>
      <c r="BC114" s="924"/>
      <c r="BD114" s="924"/>
      <c r="BE114" s="924"/>
      <c r="BF114" s="924"/>
      <c r="BG114" s="924"/>
      <c r="BH114" s="924"/>
      <c r="BI114" s="924"/>
      <c r="BJ114" s="924"/>
      <c r="BK114" s="924"/>
      <c r="BL114" s="924"/>
      <c r="BM114" s="924"/>
      <c r="BN114" s="924"/>
      <c r="BO114" s="924"/>
      <c r="BP114" s="925"/>
      <c r="BQ114" s="926">
        <v>692632</v>
      </c>
      <c r="BR114" s="927"/>
      <c r="BS114" s="927"/>
      <c r="BT114" s="927"/>
      <c r="BU114" s="927"/>
      <c r="BV114" s="927">
        <v>654696</v>
      </c>
      <c r="BW114" s="927"/>
      <c r="BX114" s="927"/>
      <c r="BY114" s="927"/>
      <c r="BZ114" s="927"/>
      <c r="CA114" s="927">
        <v>648251</v>
      </c>
      <c r="CB114" s="927"/>
      <c r="CC114" s="927"/>
      <c r="CD114" s="927"/>
      <c r="CE114" s="927"/>
      <c r="CF114" s="921">
        <v>21</v>
      </c>
      <c r="CG114" s="922"/>
      <c r="CH114" s="922"/>
      <c r="CI114" s="922"/>
      <c r="CJ114" s="922"/>
      <c r="CK114" s="949"/>
      <c r="CL114" s="950"/>
      <c r="CM114" s="923" t="s">
        <v>428</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59" t="s">
        <v>122</v>
      </c>
      <c r="DH114" s="960"/>
      <c r="DI114" s="960"/>
      <c r="DJ114" s="960"/>
      <c r="DK114" s="961"/>
      <c r="DL114" s="962" t="s">
        <v>122</v>
      </c>
      <c r="DM114" s="960"/>
      <c r="DN114" s="960"/>
      <c r="DO114" s="960"/>
      <c r="DP114" s="961"/>
      <c r="DQ114" s="962" t="s">
        <v>122</v>
      </c>
      <c r="DR114" s="960"/>
      <c r="DS114" s="960"/>
      <c r="DT114" s="960"/>
      <c r="DU114" s="961"/>
      <c r="DV114" s="963" t="s">
        <v>122</v>
      </c>
      <c r="DW114" s="964"/>
      <c r="DX114" s="964"/>
      <c r="DY114" s="964"/>
      <c r="DZ114" s="965"/>
    </row>
    <row r="115" spans="1:130" s="230" customFormat="1" ht="26.25" customHeight="1" x14ac:dyDescent="0.15">
      <c r="A115" s="955"/>
      <c r="B115" s="956"/>
      <c r="C115" s="924" t="s">
        <v>429</v>
      </c>
      <c r="D115" s="924"/>
      <c r="E115" s="924"/>
      <c r="F115" s="924"/>
      <c r="G115" s="924"/>
      <c r="H115" s="924"/>
      <c r="I115" s="924"/>
      <c r="J115" s="924"/>
      <c r="K115" s="924"/>
      <c r="L115" s="924"/>
      <c r="M115" s="924"/>
      <c r="N115" s="924"/>
      <c r="O115" s="924"/>
      <c r="P115" s="924"/>
      <c r="Q115" s="924"/>
      <c r="R115" s="924"/>
      <c r="S115" s="924"/>
      <c r="T115" s="924"/>
      <c r="U115" s="924"/>
      <c r="V115" s="924"/>
      <c r="W115" s="924"/>
      <c r="X115" s="924"/>
      <c r="Y115" s="924"/>
      <c r="Z115" s="925"/>
      <c r="AA115" s="938" t="s">
        <v>122</v>
      </c>
      <c r="AB115" s="939"/>
      <c r="AC115" s="939"/>
      <c r="AD115" s="939"/>
      <c r="AE115" s="940"/>
      <c r="AF115" s="941" t="s">
        <v>122</v>
      </c>
      <c r="AG115" s="939"/>
      <c r="AH115" s="939"/>
      <c r="AI115" s="939"/>
      <c r="AJ115" s="940"/>
      <c r="AK115" s="941" t="s">
        <v>122</v>
      </c>
      <c r="AL115" s="939"/>
      <c r="AM115" s="939"/>
      <c r="AN115" s="939"/>
      <c r="AO115" s="940"/>
      <c r="AP115" s="942" t="s">
        <v>122</v>
      </c>
      <c r="AQ115" s="943"/>
      <c r="AR115" s="943"/>
      <c r="AS115" s="943"/>
      <c r="AT115" s="944"/>
      <c r="AU115" s="909"/>
      <c r="AV115" s="910"/>
      <c r="AW115" s="910"/>
      <c r="AX115" s="910"/>
      <c r="AY115" s="910"/>
      <c r="AZ115" s="923" t="s">
        <v>430</v>
      </c>
      <c r="BA115" s="924"/>
      <c r="BB115" s="924"/>
      <c r="BC115" s="924"/>
      <c r="BD115" s="924"/>
      <c r="BE115" s="924"/>
      <c r="BF115" s="924"/>
      <c r="BG115" s="924"/>
      <c r="BH115" s="924"/>
      <c r="BI115" s="924"/>
      <c r="BJ115" s="924"/>
      <c r="BK115" s="924"/>
      <c r="BL115" s="924"/>
      <c r="BM115" s="924"/>
      <c r="BN115" s="924"/>
      <c r="BO115" s="924"/>
      <c r="BP115" s="925"/>
      <c r="BQ115" s="926" t="s">
        <v>122</v>
      </c>
      <c r="BR115" s="927"/>
      <c r="BS115" s="927"/>
      <c r="BT115" s="927"/>
      <c r="BU115" s="927"/>
      <c r="BV115" s="927" t="s">
        <v>122</v>
      </c>
      <c r="BW115" s="927"/>
      <c r="BX115" s="927"/>
      <c r="BY115" s="927"/>
      <c r="BZ115" s="927"/>
      <c r="CA115" s="927" t="s">
        <v>122</v>
      </c>
      <c r="CB115" s="927"/>
      <c r="CC115" s="927"/>
      <c r="CD115" s="927"/>
      <c r="CE115" s="927"/>
      <c r="CF115" s="921" t="s">
        <v>122</v>
      </c>
      <c r="CG115" s="922"/>
      <c r="CH115" s="922"/>
      <c r="CI115" s="922"/>
      <c r="CJ115" s="922"/>
      <c r="CK115" s="949"/>
      <c r="CL115" s="950"/>
      <c r="CM115" s="923" t="s">
        <v>431</v>
      </c>
      <c r="CN115" s="924"/>
      <c r="CO115" s="924"/>
      <c r="CP115" s="924"/>
      <c r="CQ115" s="924"/>
      <c r="CR115" s="924"/>
      <c r="CS115" s="924"/>
      <c r="CT115" s="924"/>
      <c r="CU115" s="924"/>
      <c r="CV115" s="924"/>
      <c r="CW115" s="924"/>
      <c r="CX115" s="924"/>
      <c r="CY115" s="924"/>
      <c r="CZ115" s="924"/>
      <c r="DA115" s="924"/>
      <c r="DB115" s="924"/>
      <c r="DC115" s="924"/>
      <c r="DD115" s="924"/>
      <c r="DE115" s="924"/>
      <c r="DF115" s="925"/>
      <c r="DG115" s="959" t="s">
        <v>122</v>
      </c>
      <c r="DH115" s="960"/>
      <c r="DI115" s="960"/>
      <c r="DJ115" s="960"/>
      <c r="DK115" s="961"/>
      <c r="DL115" s="962" t="s">
        <v>122</v>
      </c>
      <c r="DM115" s="960"/>
      <c r="DN115" s="960"/>
      <c r="DO115" s="960"/>
      <c r="DP115" s="961"/>
      <c r="DQ115" s="962" t="s">
        <v>122</v>
      </c>
      <c r="DR115" s="960"/>
      <c r="DS115" s="960"/>
      <c r="DT115" s="960"/>
      <c r="DU115" s="961"/>
      <c r="DV115" s="963" t="s">
        <v>122</v>
      </c>
      <c r="DW115" s="964"/>
      <c r="DX115" s="964"/>
      <c r="DY115" s="964"/>
      <c r="DZ115" s="965"/>
    </row>
    <row r="116" spans="1:130" s="230" customFormat="1" ht="26.25" customHeight="1" x14ac:dyDescent="0.15">
      <c r="A116" s="957"/>
      <c r="B116" s="958"/>
      <c r="C116" s="966" t="s">
        <v>432</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9">
        <v>133</v>
      </c>
      <c r="AB116" s="960"/>
      <c r="AC116" s="960"/>
      <c r="AD116" s="960"/>
      <c r="AE116" s="961"/>
      <c r="AF116" s="962">
        <v>921</v>
      </c>
      <c r="AG116" s="960"/>
      <c r="AH116" s="960"/>
      <c r="AI116" s="960"/>
      <c r="AJ116" s="961"/>
      <c r="AK116" s="962">
        <v>3467</v>
      </c>
      <c r="AL116" s="960"/>
      <c r="AM116" s="960"/>
      <c r="AN116" s="960"/>
      <c r="AO116" s="961"/>
      <c r="AP116" s="963">
        <v>0.1</v>
      </c>
      <c r="AQ116" s="964"/>
      <c r="AR116" s="964"/>
      <c r="AS116" s="964"/>
      <c r="AT116" s="965"/>
      <c r="AU116" s="909"/>
      <c r="AV116" s="910"/>
      <c r="AW116" s="910"/>
      <c r="AX116" s="910"/>
      <c r="AY116" s="910"/>
      <c r="AZ116" s="968" t="s">
        <v>433</v>
      </c>
      <c r="BA116" s="969"/>
      <c r="BB116" s="969"/>
      <c r="BC116" s="969"/>
      <c r="BD116" s="969"/>
      <c r="BE116" s="969"/>
      <c r="BF116" s="969"/>
      <c r="BG116" s="969"/>
      <c r="BH116" s="969"/>
      <c r="BI116" s="969"/>
      <c r="BJ116" s="969"/>
      <c r="BK116" s="969"/>
      <c r="BL116" s="969"/>
      <c r="BM116" s="969"/>
      <c r="BN116" s="969"/>
      <c r="BO116" s="969"/>
      <c r="BP116" s="970"/>
      <c r="BQ116" s="926" t="s">
        <v>122</v>
      </c>
      <c r="BR116" s="927"/>
      <c r="BS116" s="927"/>
      <c r="BT116" s="927"/>
      <c r="BU116" s="927"/>
      <c r="BV116" s="927" t="s">
        <v>122</v>
      </c>
      <c r="BW116" s="927"/>
      <c r="BX116" s="927"/>
      <c r="BY116" s="927"/>
      <c r="BZ116" s="927"/>
      <c r="CA116" s="927" t="s">
        <v>122</v>
      </c>
      <c r="CB116" s="927"/>
      <c r="CC116" s="927"/>
      <c r="CD116" s="927"/>
      <c r="CE116" s="927"/>
      <c r="CF116" s="921" t="s">
        <v>122</v>
      </c>
      <c r="CG116" s="922"/>
      <c r="CH116" s="922"/>
      <c r="CI116" s="922"/>
      <c r="CJ116" s="922"/>
      <c r="CK116" s="949"/>
      <c r="CL116" s="950"/>
      <c r="CM116" s="923" t="s">
        <v>434</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59" t="s">
        <v>122</v>
      </c>
      <c r="DH116" s="960"/>
      <c r="DI116" s="960"/>
      <c r="DJ116" s="960"/>
      <c r="DK116" s="961"/>
      <c r="DL116" s="962" t="s">
        <v>122</v>
      </c>
      <c r="DM116" s="960"/>
      <c r="DN116" s="960"/>
      <c r="DO116" s="960"/>
      <c r="DP116" s="961"/>
      <c r="DQ116" s="962" t="s">
        <v>122</v>
      </c>
      <c r="DR116" s="960"/>
      <c r="DS116" s="960"/>
      <c r="DT116" s="960"/>
      <c r="DU116" s="961"/>
      <c r="DV116" s="963" t="s">
        <v>122</v>
      </c>
      <c r="DW116" s="964"/>
      <c r="DX116" s="964"/>
      <c r="DY116" s="964"/>
      <c r="DZ116" s="965"/>
    </row>
    <row r="117" spans="1:130" s="230" customFormat="1" ht="26.25" customHeight="1" x14ac:dyDescent="0.15">
      <c r="A117" s="913" t="s">
        <v>177</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78" t="s">
        <v>435</v>
      </c>
      <c r="Z117" s="895"/>
      <c r="AA117" s="979">
        <v>755717</v>
      </c>
      <c r="AB117" s="980"/>
      <c r="AC117" s="980"/>
      <c r="AD117" s="980"/>
      <c r="AE117" s="981"/>
      <c r="AF117" s="982">
        <v>747231</v>
      </c>
      <c r="AG117" s="980"/>
      <c r="AH117" s="980"/>
      <c r="AI117" s="980"/>
      <c r="AJ117" s="981"/>
      <c r="AK117" s="982">
        <v>726979</v>
      </c>
      <c r="AL117" s="980"/>
      <c r="AM117" s="980"/>
      <c r="AN117" s="980"/>
      <c r="AO117" s="981"/>
      <c r="AP117" s="983"/>
      <c r="AQ117" s="984"/>
      <c r="AR117" s="984"/>
      <c r="AS117" s="984"/>
      <c r="AT117" s="985"/>
      <c r="AU117" s="909"/>
      <c r="AV117" s="910"/>
      <c r="AW117" s="910"/>
      <c r="AX117" s="910"/>
      <c r="AY117" s="910"/>
      <c r="AZ117" s="975" t="s">
        <v>436</v>
      </c>
      <c r="BA117" s="976"/>
      <c r="BB117" s="976"/>
      <c r="BC117" s="976"/>
      <c r="BD117" s="976"/>
      <c r="BE117" s="976"/>
      <c r="BF117" s="976"/>
      <c r="BG117" s="976"/>
      <c r="BH117" s="976"/>
      <c r="BI117" s="976"/>
      <c r="BJ117" s="976"/>
      <c r="BK117" s="976"/>
      <c r="BL117" s="976"/>
      <c r="BM117" s="976"/>
      <c r="BN117" s="976"/>
      <c r="BO117" s="976"/>
      <c r="BP117" s="977"/>
      <c r="BQ117" s="926" t="s">
        <v>122</v>
      </c>
      <c r="BR117" s="927"/>
      <c r="BS117" s="927"/>
      <c r="BT117" s="927"/>
      <c r="BU117" s="927"/>
      <c r="BV117" s="927" t="s">
        <v>122</v>
      </c>
      <c r="BW117" s="927"/>
      <c r="BX117" s="927"/>
      <c r="BY117" s="927"/>
      <c r="BZ117" s="927"/>
      <c r="CA117" s="927" t="s">
        <v>122</v>
      </c>
      <c r="CB117" s="927"/>
      <c r="CC117" s="927"/>
      <c r="CD117" s="927"/>
      <c r="CE117" s="927"/>
      <c r="CF117" s="921" t="s">
        <v>122</v>
      </c>
      <c r="CG117" s="922"/>
      <c r="CH117" s="922"/>
      <c r="CI117" s="922"/>
      <c r="CJ117" s="922"/>
      <c r="CK117" s="949"/>
      <c r="CL117" s="950"/>
      <c r="CM117" s="923" t="s">
        <v>437</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59" t="s">
        <v>122</v>
      </c>
      <c r="DH117" s="960"/>
      <c r="DI117" s="960"/>
      <c r="DJ117" s="960"/>
      <c r="DK117" s="961"/>
      <c r="DL117" s="962" t="s">
        <v>122</v>
      </c>
      <c r="DM117" s="960"/>
      <c r="DN117" s="960"/>
      <c r="DO117" s="960"/>
      <c r="DP117" s="961"/>
      <c r="DQ117" s="962" t="s">
        <v>122</v>
      </c>
      <c r="DR117" s="960"/>
      <c r="DS117" s="960"/>
      <c r="DT117" s="960"/>
      <c r="DU117" s="961"/>
      <c r="DV117" s="963" t="s">
        <v>122</v>
      </c>
      <c r="DW117" s="964"/>
      <c r="DX117" s="964"/>
      <c r="DY117" s="964"/>
      <c r="DZ117" s="965"/>
    </row>
    <row r="118" spans="1:130" s="230" customFormat="1" ht="26.25" customHeight="1" x14ac:dyDescent="0.15">
      <c r="A118" s="913" t="s">
        <v>411</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408</v>
      </c>
      <c r="AB118" s="894"/>
      <c r="AC118" s="894"/>
      <c r="AD118" s="894"/>
      <c r="AE118" s="895"/>
      <c r="AF118" s="893" t="s">
        <v>409</v>
      </c>
      <c r="AG118" s="894"/>
      <c r="AH118" s="894"/>
      <c r="AI118" s="894"/>
      <c r="AJ118" s="895"/>
      <c r="AK118" s="893" t="s">
        <v>294</v>
      </c>
      <c r="AL118" s="894"/>
      <c r="AM118" s="894"/>
      <c r="AN118" s="894"/>
      <c r="AO118" s="895"/>
      <c r="AP118" s="971" t="s">
        <v>410</v>
      </c>
      <c r="AQ118" s="972"/>
      <c r="AR118" s="972"/>
      <c r="AS118" s="972"/>
      <c r="AT118" s="973"/>
      <c r="AU118" s="909"/>
      <c r="AV118" s="910"/>
      <c r="AW118" s="910"/>
      <c r="AX118" s="910"/>
      <c r="AY118" s="910"/>
      <c r="AZ118" s="974" t="s">
        <v>438</v>
      </c>
      <c r="BA118" s="966"/>
      <c r="BB118" s="966"/>
      <c r="BC118" s="966"/>
      <c r="BD118" s="966"/>
      <c r="BE118" s="966"/>
      <c r="BF118" s="966"/>
      <c r="BG118" s="966"/>
      <c r="BH118" s="966"/>
      <c r="BI118" s="966"/>
      <c r="BJ118" s="966"/>
      <c r="BK118" s="966"/>
      <c r="BL118" s="966"/>
      <c r="BM118" s="966"/>
      <c r="BN118" s="966"/>
      <c r="BO118" s="966"/>
      <c r="BP118" s="967"/>
      <c r="BQ118" s="1000" t="s">
        <v>122</v>
      </c>
      <c r="BR118" s="1001"/>
      <c r="BS118" s="1001"/>
      <c r="BT118" s="1001"/>
      <c r="BU118" s="1001"/>
      <c r="BV118" s="1001" t="s">
        <v>122</v>
      </c>
      <c r="BW118" s="1001"/>
      <c r="BX118" s="1001"/>
      <c r="BY118" s="1001"/>
      <c r="BZ118" s="1001"/>
      <c r="CA118" s="1001" t="s">
        <v>122</v>
      </c>
      <c r="CB118" s="1001"/>
      <c r="CC118" s="1001"/>
      <c r="CD118" s="1001"/>
      <c r="CE118" s="1001"/>
      <c r="CF118" s="921" t="s">
        <v>122</v>
      </c>
      <c r="CG118" s="922"/>
      <c r="CH118" s="922"/>
      <c r="CI118" s="922"/>
      <c r="CJ118" s="922"/>
      <c r="CK118" s="949"/>
      <c r="CL118" s="950"/>
      <c r="CM118" s="923" t="s">
        <v>439</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59" t="s">
        <v>122</v>
      </c>
      <c r="DH118" s="960"/>
      <c r="DI118" s="960"/>
      <c r="DJ118" s="960"/>
      <c r="DK118" s="961"/>
      <c r="DL118" s="962" t="s">
        <v>122</v>
      </c>
      <c r="DM118" s="960"/>
      <c r="DN118" s="960"/>
      <c r="DO118" s="960"/>
      <c r="DP118" s="961"/>
      <c r="DQ118" s="962" t="s">
        <v>122</v>
      </c>
      <c r="DR118" s="960"/>
      <c r="DS118" s="960"/>
      <c r="DT118" s="960"/>
      <c r="DU118" s="961"/>
      <c r="DV118" s="963" t="s">
        <v>122</v>
      </c>
      <c r="DW118" s="964"/>
      <c r="DX118" s="964"/>
      <c r="DY118" s="964"/>
      <c r="DZ118" s="965"/>
    </row>
    <row r="119" spans="1:130" s="230" customFormat="1" ht="26.25" customHeight="1" x14ac:dyDescent="0.15">
      <c r="A119" s="1058" t="s">
        <v>414</v>
      </c>
      <c r="B119" s="948"/>
      <c r="C119" s="930" t="s">
        <v>415</v>
      </c>
      <c r="D119" s="898"/>
      <c r="E119" s="898"/>
      <c r="F119" s="898"/>
      <c r="G119" s="898"/>
      <c r="H119" s="898"/>
      <c r="I119" s="898"/>
      <c r="J119" s="898"/>
      <c r="K119" s="898"/>
      <c r="L119" s="898"/>
      <c r="M119" s="898"/>
      <c r="N119" s="898"/>
      <c r="O119" s="898"/>
      <c r="P119" s="898"/>
      <c r="Q119" s="898"/>
      <c r="R119" s="898"/>
      <c r="S119" s="898"/>
      <c r="T119" s="898"/>
      <c r="U119" s="898"/>
      <c r="V119" s="898"/>
      <c r="W119" s="898"/>
      <c r="X119" s="898"/>
      <c r="Y119" s="898"/>
      <c r="Z119" s="899"/>
      <c r="AA119" s="900" t="s">
        <v>122</v>
      </c>
      <c r="AB119" s="901"/>
      <c r="AC119" s="901"/>
      <c r="AD119" s="901"/>
      <c r="AE119" s="902"/>
      <c r="AF119" s="903" t="s">
        <v>122</v>
      </c>
      <c r="AG119" s="901"/>
      <c r="AH119" s="901"/>
      <c r="AI119" s="901"/>
      <c r="AJ119" s="902"/>
      <c r="AK119" s="903" t="s">
        <v>122</v>
      </c>
      <c r="AL119" s="901"/>
      <c r="AM119" s="901"/>
      <c r="AN119" s="901"/>
      <c r="AO119" s="902"/>
      <c r="AP119" s="904" t="s">
        <v>122</v>
      </c>
      <c r="AQ119" s="905"/>
      <c r="AR119" s="905"/>
      <c r="AS119" s="905"/>
      <c r="AT119" s="906"/>
      <c r="AU119" s="911"/>
      <c r="AV119" s="912"/>
      <c r="AW119" s="912"/>
      <c r="AX119" s="912"/>
      <c r="AY119" s="912"/>
      <c r="AZ119" s="251" t="s">
        <v>177</v>
      </c>
      <c r="BA119" s="251"/>
      <c r="BB119" s="251"/>
      <c r="BC119" s="251"/>
      <c r="BD119" s="251"/>
      <c r="BE119" s="251"/>
      <c r="BF119" s="251"/>
      <c r="BG119" s="251"/>
      <c r="BH119" s="251"/>
      <c r="BI119" s="251"/>
      <c r="BJ119" s="251"/>
      <c r="BK119" s="251"/>
      <c r="BL119" s="251"/>
      <c r="BM119" s="251"/>
      <c r="BN119" s="251"/>
      <c r="BO119" s="978" t="s">
        <v>440</v>
      </c>
      <c r="BP119" s="1006"/>
      <c r="BQ119" s="1000">
        <v>11693879</v>
      </c>
      <c r="BR119" s="1001"/>
      <c r="BS119" s="1001"/>
      <c r="BT119" s="1001"/>
      <c r="BU119" s="1001"/>
      <c r="BV119" s="1001">
        <v>12592233</v>
      </c>
      <c r="BW119" s="1001"/>
      <c r="BX119" s="1001"/>
      <c r="BY119" s="1001"/>
      <c r="BZ119" s="1001"/>
      <c r="CA119" s="1001">
        <v>12477989</v>
      </c>
      <c r="CB119" s="1001"/>
      <c r="CC119" s="1001"/>
      <c r="CD119" s="1001"/>
      <c r="CE119" s="1001"/>
      <c r="CF119" s="1002"/>
      <c r="CG119" s="1003"/>
      <c r="CH119" s="1003"/>
      <c r="CI119" s="1003"/>
      <c r="CJ119" s="1004"/>
      <c r="CK119" s="951"/>
      <c r="CL119" s="952"/>
      <c r="CM119" s="974" t="s">
        <v>441</v>
      </c>
      <c r="CN119" s="966"/>
      <c r="CO119" s="966"/>
      <c r="CP119" s="966"/>
      <c r="CQ119" s="966"/>
      <c r="CR119" s="966"/>
      <c r="CS119" s="966"/>
      <c r="CT119" s="966"/>
      <c r="CU119" s="966"/>
      <c r="CV119" s="966"/>
      <c r="CW119" s="966"/>
      <c r="CX119" s="966"/>
      <c r="CY119" s="966"/>
      <c r="CZ119" s="966"/>
      <c r="DA119" s="966"/>
      <c r="DB119" s="966"/>
      <c r="DC119" s="966"/>
      <c r="DD119" s="966"/>
      <c r="DE119" s="966"/>
      <c r="DF119" s="967"/>
      <c r="DG119" s="1005" t="s">
        <v>122</v>
      </c>
      <c r="DH119" s="987"/>
      <c r="DI119" s="987"/>
      <c r="DJ119" s="987"/>
      <c r="DK119" s="988"/>
      <c r="DL119" s="986" t="s">
        <v>122</v>
      </c>
      <c r="DM119" s="987"/>
      <c r="DN119" s="987"/>
      <c r="DO119" s="987"/>
      <c r="DP119" s="988"/>
      <c r="DQ119" s="986" t="s">
        <v>122</v>
      </c>
      <c r="DR119" s="987"/>
      <c r="DS119" s="987"/>
      <c r="DT119" s="987"/>
      <c r="DU119" s="988"/>
      <c r="DV119" s="989" t="s">
        <v>122</v>
      </c>
      <c r="DW119" s="990"/>
      <c r="DX119" s="990"/>
      <c r="DY119" s="990"/>
      <c r="DZ119" s="991"/>
    </row>
    <row r="120" spans="1:130" s="230" customFormat="1" ht="26.25" customHeight="1" x14ac:dyDescent="0.15">
      <c r="A120" s="1059"/>
      <c r="B120" s="950"/>
      <c r="C120" s="923" t="s">
        <v>418</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59" t="s">
        <v>122</v>
      </c>
      <c r="AB120" s="960"/>
      <c r="AC120" s="960"/>
      <c r="AD120" s="960"/>
      <c r="AE120" s="961"/>
      <c r="AF120" s="962" t="s">
        <v>122</v>
      </c>
      <c r="AG120" s="960"/>
      <c r="AH120" s="960"/>
      <c r="AI120" s="960"/>
      <c r="AJ120" s="961"/>
      <c r="AK120" s="962" t="s">
        <v>122</v>
      </c>
      <c r="AL120" s="960"/>
      <c r="AM120" s="960"/>
      <c r="AN120" s="960"/>
      <c r="AO120" s="961"/>
      <c r="AP120" s="963" t="s">
        <v>122</v>
      </c>
      <c r="AQ120" s="964"/>
      <c r="AR120" s="964"/>
      <c r="AS120" s="964"/>
      <c r="AT120" s="965"/>
      <c r="AU120" s="992" t="s">
        <v>442</v>
      </c>
      <c r="AV120" s="993"/>
      <c r="AW120" s="993"/>
      <c r="AX120" s="993"/>
      <c r="AY120" s="994"/>
      <c r="AZ120" s="930" t="s">
        <v>443</v>
      </c>
      <c r="BA120" s="898"/>
      <c r="BB120" s="898"/>
      <c r="BC120" s="898"/>
      <c r="BD120" s="898"/>
      <c r="BE120" s="898"/>
      <c r="BF120" s="898"/>
      <c r="BG120" s="898"/>
      <c r="BH120" s="898"/>
      <c r="BI120" s="898"/>
      <c r="BJ120" s="898"/>
      <c r="BK120" s="898"/>
      <c r="BL120" s="898"/>
      <c r="BM120" s="898"/>
      <c r="BN120" s="898"/>
      <c r="BO120" s="898"/>
      <c r="BP120" s="899"/>
      <c r="BQ120" s="931">
        <v>5599754</v>
      </c>
      <c r="BR120" s="932"/>
      <c r="BS120" s="932"/>
      <c r="BT120" s="932"/>
      <c r="BU120" s="932"/>
      <c r="BV120" s="932">
        <v>5430391</v>
      </c>
      <c r="BW120" s="932"/>
      <c r="BX120" s="932"/>
      <c r="BY120" s="932"/>
      <c r="BZ120" s="932"/>
      <c r="CA120" s="932">
        <v>5064932</v>
      </c>
      <c r="CB120" s="932"/>
      <c r="CC120" s="932"/>
      <c r="CD120" s="932"/>
      <c r="CE120" s="932"/>
      <c r="CF120" s="945">
        <v>163.69999999999999</v>
      </c>
      <c r="CG120" s="946"/>
      <c r="CH120" s="946"/>
      <c r="CI120" s="946"/>
      <c r="CJ120" s="946"/>
      <c r="CK120" s="1007" t="s">
        <v>444</v>
      </c>
      <c r="CL120" s="1008"/>
      <c r="CM120" s="1008"/>
      <c r="CN120" s="1008"/>
      <c r="CO120" s="1009"/>
      <c r="CP120" s="1015" t="s">
        <v>393</v>
      </c>
      <c r="CQ120" s="1016"/>
      <c r="CR120" s="1016"/>
      <c r="CS120" s="1016"/>
      <c r="CT120" s="1016"/>
      <c r="CU120" s="1016"/>
      <c r="CV120" s="1016"/>
      <c r="CW120" s="1016"/>
      <c r="CX120" s="1016"/>
      <c r="CY120" s="1016"/>
      <c r="CZ120" s="1016"/>
      <c r="DA120" s="1016"/>
      <c r="DB120" s="1016"/>
      <c r="DC120" s="1016"/>
      <c r="DD120" s="1016"/>
      <c r="DE120" s="1016"/>
      <c r="DF120" s="1017"/>
      <c r="DG120" s="931" t="s">
        <v>122</v>
      </c>
      <c r="DH120" s="932"/>
      <c r="DI120" s="932"/>
      <c r="DJ120" s="932"/>
      <c r="DK120" s="932"/>
      <c r="DL120" s="932" t="s">
        <v>122</v>
      </c>
      <c r="DM120" s="932"/>
      <c r="DN120" s="932"/>
      <c r="DO120" s="932"/>
      <c r="DP120" s="932"/>
      <c r="DQ120" s="932">
        <v>1047537</v>
      </c>
      <c r="DR120" s="932"/>
      <c r="DS120" s="932"/>
      <c r="DT120" s="932"/>
      <c r="DU120" s="932"/>
      <c r="DV120" s="933">
        <v>33.9</v>
      </c>
      <c r="DW120" s="933"/>
      <c r="DX120" s="933"/>
      <c r="DY120" s="933"/>
      <c r="DZ120" s="934"/>
    </row>
    <row r="121" spans="1:130" s="230" customFormat="1" ht="26.25" customHeight="1" x14ac:dyDescent="0.15">
      <c r="A121" s="1059"/>
      <c r="B121" s="950"/>
      <c r="C121" s="975" t="s">
        <v>445</v>
      </c>
      <c r="D121" s="976"/>
      <c r="E121" s="976"/>
      <c r="F121" s="976"/>
      <c r="G121" s="976"/>
      <c r="H121" s="976"/>
      <c r="I121" s="976"/>
      <c r="J121" s="976"/>
      <c r="K121" s="976"/>
      <c r="L121" s="976"/>
      <c r="M121" s="976"/>
      <c r="N121" s="976"/>
      <c r="O121" s="976"/>
      <c r="P121" s="976"/>
      <c r="Q121" s="976"/>
      <c r="R121" s="976"/>
      <c r="S121" s="976"/>
      <c r="T121" s="976"/>
      <c r="U121" s="976"/>
      <c r="V121" s="976"/>
      <c r="W121" s="976"/>
      <c r="X121" s="976"/>
      <c r="Y121" s="976"/>
      <c r="Z121" s="977"/>
      <c r="AA121" s="959" t="s">
        <v>122</v>
      </c>
      <c r="AB121" s="960"/>
      <c r="AC121" s="960"/>
      <c r="AD121" s="960"/>
      <c r="AE121" s="961"/>
      <c r="AF121" s="962" t="s">
        <v>122</v>
      </c>
      <c r="AG121" s="960"/>
      <c r="AH121" s="960"/>
      <c r="AI121" s="960"/>
      <c r="AJ121" s="961"/>
      <c r="AK121" s="962" t="s">
        <v>122</v>
      </c>
      <c r="AL121" s="960"/>
      <c r="AM121" s="960"/>
      <c r="AN121" s="960"/>
      <c r="AO121" s="961"/>
      <c r="AP121" s="963" t="s">
        <v>122</v>
      </c>
      <c r="AQ121" s="964"/>
      <c r="AR121" s="964"/>
      <c r="AS121" s="964"/>
      <c r="AT121" s="965"/>
      <c r="AU121" s="995"/>
      <c r="AV121" s="996"/>
      <c r="AW121" s="996"/>
      <c r="AX121" s="996"/>
      <c r="AY121" s="997"/>
      <c r="AZ121" s="923" t="s">
        <v>446</v>
      </c>
      <c r="BA121" s="924"/>
      <c r="BB121" s="924"/>
      <c r="BC121" s="924"/>
      <c r="BD121" s="924"/>
      <c r="BE121" s="924"/>
      <c r="BF121" s="924"/>
      <c r="BG121" s="924"/>
      <c r="BH121" s="924"/>
      <c r="BI121" s="924"/>
      <c r="BJ121" s="924"/>
      <c r="BK121" s="924"/>
      <c r="BL121" s="924"/>
      <c r="BM121" s="924"/>
      <c r="BN121" s="924"/>
      <c r="BO121" s="924"/>
      <c r="BP121" s="925"/>
      <c r="BQ121" s="926">
        <v>141778</v>
      </c>
      <c r="BR121" s="927"/>
      <c r="BS121" s="927"/>
      <c r="BT121" s="927"/>
      <c r="BU121" s="927"/>
      <c r="BV121" s="927">
        <v>193916</v>
      </c>
      <c r="BW121" s="927"/>
      <c r="BX121" s="927"/>
      <c r="BY121" s="927"/>
      <c r="BZ121" s="927"/>
      <c r="CA121" s="927">
        <v>178272</v>
      </c>
      <c r="CB121" s="927"/>
      <c r="CC121" s="927"/>
      <c r="CD121" s="927"/>
      <c r="CE121" s="927"/>
      <c r="CF121" s="921">
        <v>5.8</v>
      </c>
      <c r="CG121" s="922"/>
      <c r="CH121" s="922"/>
      <c r="CI121" s="922"/>
      <c r="CJ121" s="922"/>
      <c r="CK121" s="1010"/>
      <c r="CL121" s="1011"/>
      <c r="CM121" s="1011"/>
      <c r="CN121" s="1011"/>
      <c r="CO121" s="1012"/>
      <c r="CP121" s="1020" t="s">
        <v>391</v>
      </c>
      <c r="CQ121" s="1021"/>
      <c r="CR121" s="1021"/>
      <c r="CS121" s="1021"/>
      <c r="CT121" s="1021"/>
      <c r="CU121" s="1021"/>
      <c r="CV121" s="1021"/>
      <c r="CW121" s="1021"/>
      <c r="CX121" s="1021"/>
      <c r="CY121" s="1021"/>
      <c r="CZ121" s="1021"/>
      <c r="DA121" s="1021"/>
      <c r="DB121" s="1021"/>
      <c r="DC121" s="1021"/>
      <c r="DD121" s="1021"/>
      <c r="DE121" s="1021"/>
      <c r="DF121" s="1022"/>
      <c r="DG121" s="926">
        <v>451826</v>
      </c>
      <c r="DH121" s="927"/>
      <c r="DI121" s="927"/>
      <c r="DJ121" s="927"/>
      <c r="DK121" s="927"/>
      <c r="DL121" s="927">
        <v>552455</v>
      </c>
      <c r="DM121" s="927"/>
      <c r="DN121" s="927"/>
      <c r="DO121" s="927"/>
      <c r="DP121" s="927"/>
      <c r="DQ121" s="927">
        <v>669327</v>
      </c>
      <c r="DR121" s="927"/>
      <c r="DS121" s="927"/>
      <c r="DT121" s="927"/>
      <c r="DU121" s="927"/>
      <c r="DV121" s="928">
        <v>21.6</v>
      </c>
      <c r="DW121" s="928"/>
      <c r="DX121" s="928"/>
      <c r="DY121" s="928"/>
      <c r="DZ121" s="929"/>
    </row>
    <row r="122" spans="1:130" s="230" customFormat="1" ht="26.25" customHeight="1" x14ac:dyDescent="0.15">
      <c r="A122" s="1059"/>
      <c r="B122" s="950"/>
      <c r="C122" s="923" t="s">
        <v>428</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59" t="s">
        <v>122</v>
      </c>
      <c r="AB122" s="960"/>
      <c r="AC122" s="960"/>
      <c r="AD122" s="960"/>
      <c r="AE122" s="961"/>
      <c r="AF122" s="962" t="s">
        <v>122</v>
      </c>
      <c r="AG122" s="960"/>
      <c r="AH122" s="960"/>
      <c r="AI122" s="960"/>
      <c r="AJ122" s="961"/>
      <c r="AK122" s="962" t="s">
        <v>122</v>
      </c>
      <c r="AL122" s="960"/>
      <c r="AM122" s="960"/>
      <c r="AN122" s="960"/>
      <c r="AO122" s="961"/>
      <c r="AP122" s="963" t="s">
        <v>122</v>
      </c>
      <c r="AQ122" s="964"/>
      <c r="AR122" s="964"/>
      <c r="AS122" s="964"/>
      <c r="AT122" s="965"/>
      <c r="AU122" s="995"/>
      <c r="AV122" s="996"/>
      <c r="AW122" s="996"/>
      <c r="AX122" s="996"/>
      <c r="AY122" s="997"/>
      <c r="AZ122" s="974" t="s">
        <v>447</v>
      </c>
      <c r="BA122" s="966"/>
      <c r="BB122" s="966"/>
      <c r="BC122" s="966"/>
      <c r="BD122" s="966"/>
      <c r="BE122" s="966"/>
      <c r="BF122" s="966"/>
      <c r="BG122" s="966"/>
      <c r="BH122" s="966"/>
      <c r="BI122" s="966"/>
      <c r="BJ122" s="966"/>
      <c r="BK122" s="966"/>
      <c r="BL122" s="966"/>
      <c r="BM122" s="966"/>
      <c r="BN122" s="966"/>
      <c r="BO122" s="966"/>
      <c r="BP122" s="967"/>
      <c r="BQ122" s="1000">
        <v>7110655</v>
      </c>
      <c r="BR122" s="1001"/>
      <c r="BS122" s="1001"/>
      <c r="BT122" s="1001"/>
      <c r="BU122" s="1001"/>
      <c r="BV122" s="1001">
        <v>7244512</v>
      </c>
      <c r="BW122" s="1001"/>
      <c r="BX122" s="1001"/>
      <c r="BY122" s="1001"/>
      <c r="BZ122" s="1001"/>
      <c r="CA122" s="1001">
        <v>7879450</v>
      </c>
      <c r="CB122" s="1001"/>
      <c r="CC122" s="1001"/>
      <c r="CD122" s="1001"/>
      <c r="CE122" s="1001"/>
      <c r="CF122" s="1018">
        <v>254.7</v>
      </c>
      <c r="CG122" s="1019"/>
      <c r="CH122" s="1019"/>
      <c r="CI122" s="1019"/>
      <c r="CJ122" s="1019"/>
      <c r="CK122" s="1010"/>
      <c r="CL122" s="1011"/>
      <c r="CM122" s="1011"/>
      <c r="CN122" s="1011"/>
      <c r="CO122" s="1012"/>
      <c r="CP122" s="1020" t="s">
        <v>389</v>
      </c>
      <c r="CQ122" s="1021"/>
      <c r="CR122" s="1021"/>
      <c r="CS122" s="1021"/>
      <c r="CT122" s="1021"/>
      <c r="CU122" s="1021"/>
      <c r="CV122" s="1021"/>
      <c r="CW122" s="1021"/>
      <c r="CX122" s="1021"/>
      <c r="CY122" s="1021"/>
      <c r="CZ122" s="1021"/>
      <c r="DA122" s="1021"/>
      <c r="DB122" s="1021"/>
      <c r="DC122" s="1021"/>
      <c r="DD122" s="1021"/>
      <c r="DE122" s="1021"/>
      <c r="DF122" s="1022"/>
      <c r="DG122" s="926" t="s">
        <v>122</v>
      </c>
      <c r="DH122" s="927"/>
      <c r="DI122" s="927"/>
      <c r="DJ122" s="927"/>
      <c r="DK122" s="927"/>
      <c r="DL122" s="927" t="s">
        <v>122</v>
      </c>
      <c r="DM122" s="927"/>
      <c r="DN122" s="927"/>
      <c r="DO122" s="927"/>
      <c r="DP122" s="927"/>
      <c r="DQ122" s="927" t="s">
        <v>122</v>
      </c>
      <c r="DR122" s="927"/>
      <c r="DS122" s="927"/>
      <c r="DT122" s="927"/>
      <c r="DU122" s="927"/>
      <c r="DV122" s="928" t="s">
        <v>122</v>
      </c>
      <c r="DW122" s="928"/>
      <c r="DX122" s="928"/>
      <c r="DY122" s="928"/>
      <c r="DZ122" s="929"/>
    </row>
    <row r="123" spans="1:130" s="230" customFormat="1" ht="26.25" customHeight="1" x14ac:dyDescent="0.15">
      <c r="A123" s="1059"/>
      <c r="B123" s="950"/>
      <c r="C123" s="923" t="s">
        <v>434</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59" t="s">
        <v>122</v>
      </c>
      <c r="AB123" s="960"/>
      <c r="AC123" s="960"/>
      <c r="AD123" s="960"/>
      <c r="AE123" s="961"/>
      <c r="AF123" s="962" t="s">
        <v>122</v>
      </c>
      <c r="AG123" s="960"/>
      <c r="AH123" s="960"/>
      <c r="AI123" s="960"/>
      <c r="AJ123" s="961"/>
      <c r="AK123" s="962" t="s">
        <v>122</v>
      </c>
      <c r="AL123" s="960"/>
      <c r="AM123" s="960"/>
      <c r="AN123" s="960"/>
      <c r="AO123" s="961"/>
      <c r="AP123" s="963" t="s">
        <v>122</v>
      </c>
      <c r="AQ123" s="964"/>
      <c r="AR123" s="964"/>
      <c r="AS123" s="964"/>
      <c r="AT123" s="965"/>
      <c r="AU123" s="998"/>
      <c r="AV123" s="999"/>
      <c r="AW123" s="999"/>
      <c r="AX123" s="999"/>
      <c r="AY123" s="999"/>
      <c r="AZ123" s="251" t="s">
        <v>177</v>
      </c>
      <c r="BA123" s="251"/>
      <c r="BB123" s="251"/>
      <c r="BC123" s="251"/>
      <c r="BD123" s="251"/>
      <c r="BE123" s="251"/>
      <c r="BF123" s="251"/>
      <c r="BG123" s="251"/>
      <c r="BH123" s="251"/>
      <c r="BI123" s="251"/>
      <c r="BJ123" s="251"/>
      <c r="BK123" s="251"/>
      <c r="BL123" s="251"/>
      <c r="BM123" s="251"/>
      <c r="BN123" s="251"/>
      <c r="BO123" s="978" t="s">
        <v>448</v>
      </c>
      <c r="BP123" s="1006"/>
      <c r="BQ123" s="1065">
        <v>12852187</v>
      </c>
      <c r="BR123" s="1032"/>
      <c r="BS123" s="1032"/>
      <c r="BT123" s="1032"/>
      <c r="BU123" s="1032"/>
      <c r="BV123" s="1032">
        <v>12868819</v>
      </c>
      <c r="BW123" s="1032"/>
      <c r="BX123" s="1032"/>
      <c r="BY123" s="1032"/>
      <c r="BZ123" s="1032"/>
      <c r="CA123" s="1032">
        <v>13122654</v>
      </c>
      <c r="CB123" s="1032"/>
      <c r="CC123" s="1032"/>
      <c r="CD123" s="1032"/>
      <c r="CE123" s="1032"/>
      <c r="CF123" s="1002"/>
      <c r="CG123" s="1003"/>
      <c r="CH123" s="1003"/>
      <c r="CI123" s="1003"/>
      <c r="CJ123" s="1004"/>
      <c r="CK123" s="1010"/>
      <c r="CL123" s="1011"/>
      <c r="CM123" s="1011"/>
      <c r="CN123" s="1011"/>
      <c r="CO123" s="1012"/>
      <c r="CP123" s="1020" t="s">
        <v>390</v>
      </c>
      <c r="CQ123" s="1021"/>
      <c r="CR123" s="1021"/>
      <c r="CS123" s="1021"/>
      <c r="CT123" s="1021"/>
      <c r="CU123" s="1021"/>
      <c r="CV123" s="1021"/>
      <c r="CW123" s="1021"/>
      <c r="CX123" s="1021"/>
      <c r="CY123" s="1021"/>
      <c r="CZ123" s="1021"/>
      <c r="DA123" s="1021"/>
      <c r="DB123" s="1021"/>
      <c r="DC123" s="1021"/>
      <c r="DD123" s="1021"/>
      <c r="DE123" s="1021"/>
      <c r="DF123" s="1022"/>
      <c r="DG123" s="959" t="s">
        <v>122</v>
      </c>
      <c r="DH123" s="960"/>
      <c r="DI123" s="960"/>
      <c r="DJ123" s="960"/>
      <c r="DK123" s="961"/>
      <c r="DL123" s="962" t="s">
        <v>122</v>
      </c>
      <c r="DM123" s="960"/>
      <c r="DN123" s="960"/>
      <c r="DO123" s="960"/>
      <c r="DP123" s="961"/>
      <c r="DQ123" s="962" t="s">
        <v>122</v>
      </c>
      <c r="DR123" s="960"/>
      <c r="DS123" s="960"/>
      <c r="DT123" s="960"/>
      <c r="DU123" s="961"/>
      <c r="DV123" s="963" t="s">
        <v>122</v>
      </c>
      <c r="DW123" s="964"/>
      <c r="DX123" s="964"/>
      <c r="DY123" s="964"/>
      <c r="DZ123" s="965"/>
    </row>
    <row r="124" spans="1:130" s="230" customFormat="1" ht="26.25" customHeight="1" thickBot="1" x14ac:dyDescent="0.2">
      <c r="A124" s="1059"/>
      <c r="B124" s="950"/>
      <c r="C124" s="923" t="s">
        <v>437</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59" t="s">
        <v>122</v>
      </c>
      <c r="AB124" s="960"/>
      <c r="AC124" s="960"/>
      <c r="AD124" s="960"/>
      <c r="AE124" s="961"/>
      <c r="AF124" s="962" t="s">
        <v>122</v>
      </c>
      <c r="AG124" s="960"/>
      <c r="AH124" s="960"/>
      <c r="AI124" s="960"/>
      <c r="AJ124" s="961"/>
      <c r="AK124" s="962" t="s">
        <v>122</v>
      </c>
      <c r="AL124" s="960"/>
      <c r="AM124" s="960"/>
      <c r="AN124" s="960"/>
      <c r="AO124" s="961"/>
      <c r="AP124" s="963" t="s">
        <v>122</v>
      </c>
      <c r="AQ124" s="964"/>
      <c r="AR124" s="964"/>
      <c r="AS124" s="964"/>
      <c r="AT124" s="965"/>
      <c r="AU124" s="1061" t="s">
        <v>449</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t="s">
        <v>122</v>
      </c>
      <c r="BR124" s="1028"/>
      <c r="BS124" s="1028"/>
      <c r="BT124" s="1028"/>
      <c r="BU124" s="1028"/>
      <c r="BV124" s="1028" t="s">
        <v>122</v>
      </c>
      <c r="BW124" s="1028"/>
      <c r="BX124" s="1028"/>
      <c r="BY124" s="1028"/>
      <c r="BZ124" s="1028"/>
      <c r="CA124" s="1028" t="s">
        <v>122</v>
      </c>
      <c r="CB124" s="1028"/>
      <c r="CC124" s="1028"/>
      <c r="CD124" s="1028"/>
      <c r="CE124" s="1028"/>
      <c r="CF124" s="1029"/>
      <c r="CG124" s="1030"/>
      <c r="CH124" s="1030"/>
      <c r="CI124" s="1030"/>
      <c r="CJ124" s="1031"/>
      <c r="CK124" s="1013"/>
      <c r="CL124" s="1013"/>
      <c r="CM124" s="1013"/>
      <c r="CN124" s="1013"/>
      <c r="CO124" s="1014"/>
      <c r="CP124" s="1020" t="s">
        <v>450</v>
      </c>
      <c r="CQ124" s="1021"/>
      <c r="CR124" s="1021"/>
      <c r="CS124" s="1021"/>
      <c r="CT124" s="1021"/>
      <c r="CU124" s="1021"/>
      <c r="CV124" s="1021"/>
      <c r="CW124" s="1021"/>
      <c r="CX124" s="1021"/>
      <c r="CY124" s="1021"/>
      <c r="CZ124" s="1021"/>
      <c r="DA124" s="1021"/>
      <c r="DB124" s="1021"/>
      <c r="DC124" s="1021"/>
      <c r="DD124" s="1021"/>
      <c r="DE124" s="1021"/>
      <c r="DF124" s="1022"/>
      <c r="DG124" s="1005">
        <v>1046025</v>
      </c>
      <c r="DH124" s="987"/>
      <c r="DI124" s="987"/>
      <c r="DJ124" s="987"/>
      <c r="DK124" s="988"/>
      <c r="DL124" s="986">
        <v>1000453</v>
      </c>
      <c r="DM124" s="987"/>
      <c r="DN124" s="987"/>
      <c r="DO124" s="987"/>
      <c r="DP124" s="988"/>
      <c r="DQ124" s="986" t="s">
        <v>122</v>
      </c>
      <c r="DR124" s="987"/>
      <c r="DS124" s="987"/>
      <c r="DT124" s="987"/>
      <c r="DU124" s="988"/>
      <c r="DV124" s="989" t="s">
        <v>122</v>
      </c>
      <c r="DW124" s="990"/>
      <c r="DX124" s="990"/>
      <c r="DY124" s="990"/>
      <c r="DZ124" s="991"/>
    </row>
    <row r="125" spans="1:130" s="230" customFormat="1" ht="26.25" customHeight="1" x14ac:dyDescent="0.15">
      <c r="A125" s="1059"/>
      <c r="B125" s="950"/>
      <c r="C125" s="923" t="s">
        <v>439</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59" t="s">
        <v>122</v>
      </c>
      <c r="AB125" s="960"/>
      <c r="AC125" s="960"/>
      <c r="AD125" s="960"/>
      <c r="AE125" s="961"/>
      <c r="AF125" s="962" t="s">
        <v>122</v>
      </c>
      <c r="AG125" s="960"/>
      <c r="AH125" s="960"/>
      <c r="AI125" s="960"/>
      <c r="AJ125" s="961"/>
      <c r="AK125" s="962" t="s">
        <v>122</v>
      </c>
      <c r="AL125" s="960"/>
      <c r="AM125" s="960"/>
      <c r="AN125" s="960"/>
      <c r="AO125" s="961"/>
      <c r="AP125" s="963" t="s">
        <v>122</v>
      </c>
      <c r="AQ125" s="964"/>
      <c r="AR125" s="964"/>
      <c r="AS125" s="964"/>
      <c r="AT125" s="965"/>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3" t="s">
        <v>451</v>
      </c>
      <c r="CL125" s="1008"/>
      <c r="CM125" s="1008"/>
      <c r="CN125" s="1008"/>
      <c r="CO125" s="1009"/>
      <c r="CP125" s="930" t="s">
        <v>452</v>
      </c>
      <c r="CQ125" s="898"/>
      <c r="CR125" s="898"/>
      <c r="CS125" s="898"/>
      <c r="CT125" s="898"/>
      <c r="CU125" s="898"/>
      <c r="CV125" s="898"/>
      <c r="CW125" s="898"/>
      <c r="CX125" s="898"/>
      <c r="CY125" s="898"/>
      <c r="CZ125" s="898"/>
      <c r="DA125" s="898"/>
      <c r="DB125" s="898"/>
      <c r="DC125" s="898"/>
      <c r="DD125" s="898"/>
      <c r="DE125" s="898"/>
      <c r="DF125" s="899"/>
      <c r="DG125" s="931" t="s">
        <v>122</v>
      </c>
      <c r="DH125" s="932"/>
      <c r="DI125" s="932"/>
      <c r="DJ125" s="932"/>
      <c r="DK125" s="932"/>
      <c r="DL125" s="932" t="s">
        <v>122</v>
      </c>
      <c r="DM125" s="932"/>
      <c r="DN125" s="932"/>
      <c r="DO125" s="932"/>
      <c r="DP125" s="932"/>
      <c r="DQ125" s="932" t="s">
        <v>122</v>
      </c>
      <c r="DR125" s="932"/>
      <c r="DS125" s="932"/>
      <c r="DT125" s="932"/>
      <c r="DU125" s="932"/>
      <c r="DV125" s="933" t="s">
        <v>122</v>
      </c>
      <c r="DW125" s="933"/>
      <c r="DX125" s="933"/>
      <c r="DY125" s="933"/>
      <c r="DZ125" s="934"/>
    </row>
    <row r="126" spans="1:130" s="230" customFormat="1" ht="26.25" customHeight="1" thickBot="1" x14ac:dyDescent="0.2">
      <c r="A126" s="1059"/>
      <c r="B126" s="950"/>
      <c r="C126" s="923" t="s">
        <v>441</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59" t="s">
        <v>122</v>
      </c>
      <c r="AB126" s="960"/>
      <c r="AC126" s="960"/>
      <c r="AD126" s="960"/>
      <c r="AE126" s="961"/>
      <c r="AF126" s="962" t="s">
        <v>122</v>
      </c>
      <c r="AG126" s="960"/>
      <c r="AH126" s="960"/>
      <c r="AI126" s="960"/>
      <c r="AJ126" s="961"/>
      <c r="AK126" s="962" t="s">
        <v>122</v>
      </c>
      <c r="AL126" s="960"/>
      <c r="AM126" s="960"/>
      <c r="AN126" s="960"/>
      <c r="AO126" s="961"/>
      <c r="AP126" s="963" t="s">
        <v>122</v>
      </c>
      <c r="AQ126" s="964"/>
      <c r="AR126" s="964"/>
      <c r="AS126" s="964"/>
      <c r="AT126" s="965"/>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4"/>
      <c r="CL126" s="1011"/>
      <c r="CM126" s="1011"/>
      <c r="CN126" s="1011"/>
      <c r="CO126" s="1012"/>
      <c r="CP126" s="923" t="s">
        <v>453</v>
      </c>
      <c r="CQ126" s="924"/>
      <c r="CR126" s="924"/>
      <c r="CS126" s="924"/>
      <c r="CT126" s="924"/>
      <c r="CU126" s="924"/>
      <c r="CV126" s="924"/>
      <c r="CW126" s="924"/>
      <c r="CX126" s="924"/>
      <c r="CY126" s="924"/>
      <c r="CZ126" s="924"/>
      <c r="DA126" s="924"/>
      <c r="DB126" s="924"/>
      <c r="DC126" s="924"/>
      <c r="DD126" s="924"/>
      <c r="DE126" s="924"/>
      <c r="DF126" s="925"/>
      <c r="DG126" s="926" t="s">
        <v>122</v>
      </c>
      <c r="DH126" s="927"/>
      <c r="DI126" s="927"/>
      <c r="DJ126" s="927"/>
      <c r="DK126" s="927"/>
      <c r="DL126" s="927" t="s">
        <v>122</v>
      </c>
      <c r="DM126" s="927"/>
      <c r="DN126" s="927"/>
      <c r="DO126" s="927"/>
      <c r="DP126" s="927"/>
      <c r="DQ126" s="927" t="s">
        <v>122</v>
      </c>
      <c r="DR126" s="927"/>
      <c r="DS126" s="927"/>
      <c r="DT126" s="927"/>
      <c r="DU126" s="927"/>
      <c r="DV126" s="928" t="s">
        <v>122</v>
      </c>
      <c r="DW126" s="928"/>
      <c r="DX126" s="928"/>
      <c r="DY126" s="928"/>
      <c r="DZ126" s="929"/>
    </row>
    <row r="127" spans="1:130" s="230" customFormat="1" ht="26.25" customHeight="1" x14ac:dyDescent="0.15">
      <c r="A127" s="1060"/>
      <c r="B127" s="952"/>
      <c r="C127" s="974" t="s">
        <v>454</v>
      </c>
      <c r="D127" s="966"/>
      <c r="E127" s="966"/>
      <c r="F127" s="966"/>
      <c r="G127" s="966"/>
      <c r="H127" s="966"/>
      <c r="I127" s="966"/>
      <c r="J127" s="966"/>
      <c r="K127" s="966"/>
      <c r="L127" s="966"/>
      <c r="M127" s="966"/>
      <c r="N127" s="966"/>
      <c r="O127" s="966"/>
      <c r="P127" s="966"/>
      <c r="Q127" s="966"/>
      <c r="R127" s="966"/>
      <c r="S127" s="966"/>
      <c r="T127" s="966"/>
      <c r="U127" s="966"/>
      <c r="V127" s="966"/>
      <c r="W127" s="966"/>
      <c r="X127" s="966"/>
      <c r="Y127" s="966"/>
      <c r="Z127" s="967"/>
      <c r="AA127" s="959" t="s">
        <v>122</v>
      </c>
      <c r="AB127" s="960"/>
      <c r="AC127" s="960"/>
      <c r="AD127" s="960"/>
      <c r="AE127" s="961"/>
      <c r="AF127" s="962" t="s">
        <v>122</v>
      </c>
      <c r="AG127" s="960"/>
      <c r="AH127" s="960"/>
      <c r="AI127" s="960"/>
      <c r="AJ127" s="961"/>
      <c r="AK127" s="962" t="s">
        <v>122</v>
      </c>
      <c r="AL127" s="960"/>
      <c r="AM127" s="960"/>
      <c r="AN127" s="960"/>
      <c r="AO127" s="961"/>
      <c r="AP127" s="963" t="s">
        <v>122</v>
      </c>
      <c r="AQ127" s="964"/>
      <c r="AR127" s="964"/>
      <c r="AS127" s="964"/>
      <c r="AT127" s="965"/>
      <c r="AU127" s="232"/>
      <c r="AV127" s="232"/>
      <c r="AW127" s="232"/>
      <c r="AX127" s="1033" t="s">
        <v>455</v>
      </c>
      <c r="AY127" s="1034"/>
      <c r="AZ127" s="1034"/>
      <c r="BA127" s="1034"/>
      <c r="BB127" s="1034"/>
      <c r="BC127" s="1034"/>
      <c r="BD127" s="1034"/>
      <c r="BE127" s="1035"/>
      <c r="BF127" s="1036" t="s">
        <v>456</v>
      </c>
      <c r="BG127" s="1034"/>
      <c r="BH127" s="1034"/>
      <c r="BI127" s="1034"/>
      <c r="BJ127" s="1034"/>
      <c r="BK127" s="1034"/>
      <c r="BL127" s="1035"/>
      <c r="BM127" s="1036" t="s">
        <v>457</v>
      </c>
      <c r="BN127" s="1034"/>
      <c r="BO127" s="1034"/>
      <c r="BP127" s="1034"/>
      <c r="BQ127" s="1034"/>
      <c r="BR127" s="1034"/>
      <c r="BS127" s="1035"/>
      <c r="BT127" s="1036" t="s">
        <v>458</v>
      </c>
      <c r="BU127" s="1034"/>
      <c r="BV127" s="1034"/>
      <c r="BW127" s="1034"/>
      <c r="BX127" s="1034"/>
      <c r="BY127" s="1034"/>
      <c r="BZ127" s="1057"/>
      <c r="CA127" s="232"/>
      <c r="CB127" s="232"/>
      <c r="CC127" s="232"/>
      <c r="CD127" s="255"/>
      <c r="CE127" s="255"/>
      <c r="CF127" s="255"/>
      <c r="CG127" s="232"/>
      <c r="CH127" s="232"/>
      <c r="CI127" s="232"/>
      <c r="CJ127" s="254"/>
      <c r="CK127" s="1024"/>
      <c r="CL127" s="1011"/>
      <c r="CM127" s="1011"/>
      <c r="CN127" s="1011"/>
      <c r="CO127" s="1012"/>
      <c r="CP127" s="923" t="s">
        <v>459</v>
      </c>
      <c r="CQ127" s="924"/>
      <c r="CR127" s="924"/>
      <c r="CS127" s="924"/>
      <c r="CT127" s="924"/>
      <c r="CU127" s="924"/>
      <c r="CV127" s="924"/>
      <c r="CW127" s="924"/>
      <c r="CX127" s="924"/>
      <c r="CY127" s="924"/>
      <c r="CZ127" s="924"/>
      <c r="DA127" s="924"/>
      <c r="DB127" s="924"/>
      <c r="DC127" s="924"/>
      <c r="DD127" s="924"/>
      <c r="DE127" s="924"/>
      <c r="DF127" s="925"/>
      <c r="DG127" s="926" t="s">
        <v>122</v>
      </c>
      <c r="DH127" s="927"/>
      <c r="DI127" s="927"/>
      <c r="DJ127" s="927"/>
      <c r="DK127" s="927"/>
      <c r="DL127" s="927" t="s">
        <v>122</v>
      </c>
      <c r="DM127" s="927"/>
      <c r="DN127" s="927"/>
      <c r="DO127" s="927"/>
      <c r="DP127" s="927"/>
      <c r="DQ127" s="927" t="s">
        <v>122</v>
      </c>
      <c r="DR127" s="927"/>
      <c r="DS127" s="927"/>
      <c r="DT127" s="927"/>
      <c r="DU127" s="927"/>
      <c r="DV127" s="928" t="s">
        <v>122</v>
      </c>
      <c r="DW127" s="928"/>
      <c r="DX127" s="928"/>
      <c r="DY127" s="928"/>
      <c r="DZ127" s="929"/>
    </row>
    <row r="128" spans="1:130" s="230" customFormat="1" ht="26.25" customHeight="1" thickBot="1" x14ac:dyDescent="0.2">
      <c r="A128" s="1043" t="s">
        <v>460</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461</v>
      </c>
      <c r="X128" s="1045"/>
      <c r="Y128" s="1045"/>
      <c r="Z128" s="1046"/>
      <c r="AA128" s="1047">
        <v>88</v>
      </c>
      <c r="AB128" s="1048"/>
      <c r="AC128" s="1048"/>
      <c r="AD128" s="1048"/>
      <c r="AE128" s="1049"/>
      <c r="AF128" s="1050">
        <v>57170</v>
      </c>
      <c r="AG128" s="1048"/>
      <c r="AH128" s="1048"/>
      <c r="AI128" s="1048"/>
      <c r="AJ128" s="1049"/>
      <c r="AK128" s="1050">
        <v>40327</v>
      </c>
      <c r="AL128" s="1048"/>
      <c r="AM128" s="1048"/>
      <c r="AN128" s="1048"/>
      <c r="AO128" s="1049"/>
      <c r="AP128" s="1051"/>
      <c r="AQ128" s="1052"/>
      <c r="AR128" s="1052"/>
      <c r="AS128" s="1052"/>
      <c r="AT128" s="1053"/>
      <c r="AU128" s="232"/>
      <c r="AV128" s="232"/>
      <c r="AW128" s="232"/>
      <c r="AX128" s="897" t="s">
        <v>462</v>
      </c>
      <c r="AY128" s="898"/>
      <c r="AZ128" s="898"/>
      <c r="BA128" s="898"/>
      <c r="BB128" s="898"/>
      <c r="BC128" s="898"/>
      <c r="BD128" s="898"/>
      <c r="BE128" s="899"/>
      <c r="BF128" s="1054" t="s">
        <v>122</v>
      </c>
      <c r="BG128" s="1055"/>
      <c r="BH128" s="1055"/>
      <c r="BI128" s="1055"/>
      <c r="BJ128" s="1055"/>
      <c r="BK128" s="1055"/>
      <c r="BL128" s="1056"/>
      <c r="BM128" s="1054">
        <v>15</v>
      </c>
      <c r="BN128" s="1055"/>
      <c r="BO128" s="1055"/>
      <c r="BP128" s="1055"/>
      <c r="BQ128" s="1055"/>
      <c r="BR128" s="1055"/>
      <c r="BS128" s="1056"/>
      <c r="BT128" s="1054">
        <v>20</v>
      </c>
      <c r="BU128" s="1055"/>
      <c r="BV128" s="1055"/>
      <c r="BW128" s="1055"/>
      <c r="BX128" s="1055"/>
      <c r="BY128" s="1055"/>
      <c r="BZ128" s="1077"/>
      <c r="CA128" s="255"/>
      <c r="CB128" s="255"/>
      <c r="CC128" s="255"/>
      <c r="CD128" s="255"/>
      <c r="CE128" s="255"/>
      <c r="CF128" s="255"/>
      <c r="CG128" s="232"/>
      <c r="CH128" s="232"/>
      <c r="CI128" s="232"/>
      <c r="CJ128" s="254"/>
      <c r="CK128" s="1025"/>
      <c r="CL128" s="1026"/>
      <c r="CM128" s="1026"/>
      <c r="CN128" s="1026"/>
      <c r="CO128" s="1027"/>
      <c r="CP128" s="1037" t="s">
        <v>463</v>
      </c>
      <c r="CQ128" s="726"/>
      <c r="CR128" s="726"/>
      <c r="CS128" s="726"/>
      <c r="CT128" s="726"/>
      <c r="CU128" s="726"/>
      <c r="CV128" s="726"/>
      <c r="CW128" s="726"/>
      <c r="CX128" s="726"/>
      <c r="CY128" s="726"/>
      <c r="CZ128" s="726"/>
      <c r="DA128" s="726"/>
      <c r="DB128" s="726"/>
      <c r="DC128" s="726"/>
      <c r="DD128" s="726"/>
      <c r="DE128" s="726"/>
      <c r="DF128" s="1038"/>
      <c r="DG128" s="1039" t="s">
        <v>122</v>
      </c>
      <c r="DH128" s="1040"/>
      <c r="DI128" s="1040"/>
      <c r="DJ128" s="1040"/>
      <c r="DK128" s="1040"/>
      <c r="DL128" s="1040" t="s">
        <v>122</v>
      </c>
      <c r="DM128" s="1040"/>
      <c r="DN128" s="1040"/>
      <c r="DO128" s="1040"/>
      <c r="DP128" s="1040"/>
      <c r="DQ128" s="1040" t="s">
        <v>122</v>
      </c>
      <c r="DR128" s="1040"/>
      <c r="DS128" s="1040"/>
      <c r="DT128" s="1040"/>
      <c r="DU128" s="1040"/>
      <c r="DV128" s="1041" t="s">
        <v>122</v>
      </c>
      <c r="DW128" s="1041"/>
      <c r="DX128" s="1041"/>
      <c r="DY128" s="1041"/>
      <c r="DZ128" s="1042"/>
    </row>
    <row r="129" spans="1:131" s="230" customFormat="1" ht="26.25" customHeight="1" x14ac:dyDescent="0.15">
      <c r="A129" s="935" t="s">
        <v>102</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71" t="s">
        <v>464</v>
      </c>
      <c r="X129" s="1072"/>
      <c r="Y129" s="1072"/>
      <c r="Z129" s="1073"/>
      <c r="AA129" s="959">
        <v>3698000</v>
      </c>
      <c r="AB129" s="960"/>
      <c r="AC129" s="960"/>
      <c r="AD129" s="960"/>
      <c r="AE129" s="961"/>
      <c r="AF129" s="962">
        <v>3624823</v>
      </c>
      <c r="AG129" s="960"/>
      <c r="AH129" s="960"/>
      <c r="AI129" s="960"/>
      <c r="AJ129" s="961"/>
      <c r="AK129" s="962">
        <v>3617843</v>
      </c>
      <c r="AL129" s="960"/>
      <c r="AM129" s="960"/>
      <c r="AN129" s="960"/>
      <c r="AO129" s="961"/>
      <c r="AP129" s="1074"/>
      <c r="AQ129" s="1075"/>
      <c r="AR129" s="1075"/>
      <c r="AS129" s="1075"/>
      <c r="AT129" s="1076"/>
      <c r="AU129" s="233"/>
      <c r="AV129" s="233"/>
      <c r="AW129" s="233"/>
      <c r="AX129" s="1066" t="s">
        <v>465</v>
      </c>
      <c r="AY129" s="924"/>
      <c r="AZ129" s="924"/>
      <c r="BA129" s="924"/>
      <c r="BB129" s="924"/>
      <c r="BC129" s="924"/>
      <c r="BD129" s="924"/>
      <c r="BE129" s="925"/>
      <c r="BF129" s="1067" t="s">
        <v>122</v>
      </c>
      <c r="BG129" s="1068"/>
      <c r="BH129" s="1068"/>
      <c r="BI129" s="1068"/>
      <c r="BJ129" s="1068"/>
      <c r="BK129" s="1068"/>
      <c r="BL129" s="1069"/>
      <c r="BM129" s="1067">
        <v>20</v>
      </c>
      <c r="BN129" s="1068"/>
      <c r="BO129" s="1068"/>
      <c r="BP129" s="1068"/>
      <c r="BQ129" s="1068"/>
      <c r="BR129" s="1068"/>
      <c r="BS129" s="1069"/>
      <c r="BT129" s="1067">
        <v>30</v>
      </c>
      <c r="BU129" s="1068"/>
      <c r="BV129" s="1068"/>
      <c r="BW129" s="1068"/>
      <c r="BX129" s="1068"/>
      <c r="BY129" s="1068"/>
      <c r="BZ129" s="1070"/>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5" t="s">
        <v>466</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71" t="s">
        <v>467</v>
      </c>
      <c r="X130" s="1072"/>
      <c r="Y130" s="1072"/>
      <c r="Z130" s="1073"/>
      <c r="AA130" s="959">
        <v>536047</v>
      </c>
      <c r="AB130" s="960"/>
      <c r="AC130" s="960"/>
      <c r="AD130" s="960"/>
      <c r="AE130" s="961"/>
      <c r="AF130" s="962">
        <v>543520</v>
      </c>
      <c r="AG130" s="960"/>
      <c r="AH130" s="960"/>
      <c r="AI130" s="960"/>
      <c r="AJ130" s="961"/>
      <c r="AK130" s="962">
        <v>524375</v>
      </c>
      <c r="AL130" s="960"/>
      <c r="AM130" s="960"/>
      <c r="AN130" s="960"/>
      <c r="AO130" s="961"/>
      <c r="AP130" s="1074"/>
      <c r="AQ130" s="1075"/>
      <c r="AR130" s="1075"/>
      <c r="AS130" s="1075"/>
      <c r="AT130" s="1076"/>
      <c r="AU130" s="233"/>
      <c r="AV130" s="233"/>
      <c r="AW130" s="233"/>
      <c r="AX130" s="1066" t="s">
        <v>468</v>
      </c>
      <c r="AY130" s="924"/>
      <c r="AZ130" s="924"/>
      <c r="BA130" s="924"/>
      <c r="BB130" s="924"/>
      <c r="BC130" s="924"/>
      <c r="BD130" s="924"/>
      <c r="BE130" s="925"/>
      <c r="BF130" s="1102">
        <v>5.6</v>
      </c>
      <c r="BG130" s="1103"/>
      <c r="BH130" s="1103"/>
      <c r="BI130" s="1103"/>
      <c r="BJ130" s="1103"/>
      <c r="BK130" s="1103"/>
      <c r="BL130" s="1104"/>
      <c r="BM130" s="1102">
        <v>25</v>
      </c>
      <c r="BN130" s="1103"/>
      <c r="BO130" s="1103"/>
      <c r="BP130" s="1103"/>
      <c r="BQ130" s="1103"/>
      <c r="BR130" s="1103"/>
      <c r="BS130" s="1104"/>
      <c r="BT130" s="1102">
        <v>35</v>
      </c>
      <c r="BU130" s="1103"/>
      <c r="BV130" s="1103"/>
      <c r="BW130" s="1103"/>
      <c r="BX130" s="1103"/>
      <c r="BY130" s="1103"/>
      <c r="BZ130" s="1105"/>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469</v>
      </c>
      <c r="X131" s="1109"/>
      <c r="Y131" s="1109"/>
      <c r="Z131" s="1110"/>
      <c r="AA131" s="1005">
        <v>3161953</v>
      </c>
      <c r="AB131" s="987"/>
      <c r="AC131" s="987"/>
      <c r="AD131" s="987"/>
      <c r="AE131" s="988"/>
      <c r="AF131" s="986">
        <v>3081303</v>
      </c>
      <c r="AG131" s="987"/>
      <c r="AH131" s="987"/>
      <c r="AI131" s="987"/>
      <c r="AJ131" s="988"/>
      <c r="AK131" s="986">
        <v>3093468</v>
      </c>
      <c r="AL131" s="987"/>
      <c r="AM131" s="987"/>
      <c r="AN131" s="987"/>
      <c r="AO131" s="988"/>
      <c r="AP131" s="1111"/>
      <c r="AQ131" s="1112"/>
      <c r="AR131" s="1112"/>
      <c r="AS131" s="1112"/>
      <c r="AT131" s="1113"/>
      <c r="AU131" s="233"/>
      <c r="AV131" s="233"/>
      <c r="AW131" s="233"/>
      <c r="AX131" s="1084" t="s">
        <v>470</v>
      </c>
      <c r="AY131" s="726"/>
      <c r="AZ131" s="726"/>
      <c r="BA131" s="726"/>
      <c r="BB131" s="726"/>
      <c r="BC131" s="726"/>
      <c r="BD131" s="726"/>
      <c r="BE131" s="1038"/>
      <c r="BF131" s="1085" t="s">
        <v>122</v>
      </c>
      <c r="BG131" s="1086"/>
      <c r="BH131" s="1086"/>
      <c r="BI131" s="1086"/>
      <c r="BJ131" s="1086"/>
      <c r="BK131" s="1086"/>
      <c r="BL131" s="1087"/>
      <c r="BM131" s="1085">
        <v>350</v>
      </c>
      <c r="BN131" s="1086"/>
      <c r="BO131" s="1086"/>
      <c r="BP131" s="1086"/>
      <c r="BQ131" s="1086"/>
      <c r="BR131" s="1086"/>
      <c r="BS131" s="1087"/>
      <c r="BT131" s="1088"/>
      <c r="BU131" s="1089"/>
      <c r="BV131" s="1089"/>
      <c r="BW131" s="1089"/>
      <c r="BX131" s="1089"/>
      <c r="BY131" s="1089"/>
      <c r="BZ131" s="1090"/>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1" t="s">
        <v>471</v>
      </c>
      <c r="B132" s="1092"/>
      <c r="C132" s="1092"/>
      <c r="D132" s="1092"/>
      <c r="E132" s="1092"/>
      <c r="F132" s="1092"/>
      <c r="G132" s="1092"/>
      <c r="H132" s="1092"/>
      <c r="I132" s="1092"/>
      <c r="J132" s="1092"/>
      <c r="K132" s="1092"/>
      <c r="L132" s="1092"/>
      <c r="M132" s="1092"/>
      <c r="N132" s="1092"/>
      <c r="O132" s="1092"/>
      <c r="P132" s="1092"/>
      <c r="Q132" s="1092"/>
      <c r="R132" s="1092"/>
      <c r="S132" s="1092"/>
      <c r="T132" s="1092"/>
      <c r="U132" s="1092"/>
      <c r="V132" s="1095" t="s">
        <v>472</v>
      </c>
      <c r="W132" s="1095"/>
      <c r="X132" s="1095"/>
      <c r="Y132" s="1095"/>
      <c r="Z132" s="1096"/>
      <c r="AA132" s="1097">
        <v>6.9445055</v>
      </c>
      <c r="AB132" s="1098"/>
      <c r="AC132" s="1098"/>
      <c r="AD132" s="1098"/>
      <c r="AE132" s="1099"/>
      <c r="AF132" s="1100">
        <v>4.7558127189999997</v>
      </c>
      <c r="AG132" s="1098"/>
      <c r="AH132" s="1098"/>
      <c r="AI132" s="1098"/>
      <c r="AJ132" s="1099"/>
      <c r="AK132" s="1100">
        <v>5.2457953340000003</v>
      </c>
      <c r="AL132" s="1098"/>
      <c r="AM132" s="1098"/>
      <c r="AN132" s="1098"/>
      <c r="AO132" s="1099"/>
      <c r="AP132" s="1002"/>
      <c r="AQ132" s="1003"/>
      <c r="AR132" s="1003"/>
      <c r="AS132" s="1003"/>
      <c r="AT132" s="1101"/>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3"/>
      <c r="B133" s="1094"/>
      <c r="C133" s="1094"/>
      <c r="D133" s="1094"/>
      <c r="E133" s="1094"/>
      <c r="F133" s="1094"/>
      <c r="G133" s="1094"/>
      <c r="H133" s="1094"/>
      <c r="I133" s="1094"/>
      <c r="J133" s="1094"/>
      <c r="K133" s="1094"/>
      <c r="L133" s="1094"/>
      <c r="M133" s="1094"/>
      <c r="N133" s="1094"/>
      <c r="O133" s="1094"/>
      <c r="P133" s="1094"/>
      <c r="Q133" s="1094"/>
      <c r="R133" s="1094"/>
      <c r="S133" s="1094"/>
      <c r="T133" s="1094"/>
      <c r="U133" s="1094"/>
      <c r="V133" s="1078" t="s">
        <v>473</v>
      </c>
      <c r="W133" s="1078"/>
      <c r="X133" s="1078"/>
      <c r="Y133" s="1078"/>
      <c r="Z133" s="1079"/>
      <c r="AA133" s="1080">
        <v>6.7</v>
      </c>
      <c r="AB133" s="1081"/>
      <c r="AC133" s="1081"/>
      <c r="AD133" s="1081"/>
      <c r="AE133" s="1082"/>
      <c r="AF133" s="1080">
        <v>6.3</v>
      </c>
      <c r="AG133" s="1081"/>
      <c r="AH133" s="1081"/>
      <c r="AI133" s="1081"/>
      <c r="AJ133" s="1082"/>
      <c r="AK133" s="1080">
        <v>5.6</v>
      </c>
      <c r="AL133" s="1081"/>
      <c r="AM133" s="1081"/>
      <c r="AN133" s="1081"/>
      <c r="AO133" s="1082"/>
      <c r="AP133" s="1029"/>
      <c r="AQ133" s="1030"/>
      <c r="AR133" s="1030"/>
      <c r="AS133" s="1030"/>
      <c r="AT133" s="1083"/>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5I5La44JnCi3yEWdT0/U7VYFTOPdmDO6sTYc5ESFZQ/12KTlwsvRWw1/enXuRxpO2xELtoLDGjSawE1EzE/0xA==" saltValue="LloJ7SJ4vMRBem7DXz42A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VbFDfEwPqgaDuA9n/8eQhNjKxe1xYz6I4jOvNdML87Rt9M1PUrmBIdgU7ML1h6Gf/ecLBsfPIzsE4e8IrKjy5w==" saltValue="2CgYueaxXaYkjoADLd1de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a+TntYw+oxHviU+06dUkq2SOiS176filpzBzrcnmYMv9YmBvSbKH/4I+R8/df9HoDm54jr9Qx+sSgqbqTL9yg==" saltValue="IIH3cTXY032GQmLYbJhPX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5"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6"/>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7" t="s">
        <v>482</v>
      </c>
      <c r="AL9" s="1118"/>
      <c r="AM9" s="1118"/>
      <c r="AN9" s="1119"/>
      <c r="AO9" s="281">
        <v>901030</v>
      </c>
      <c r="AP9" s="281">
        <v>219763</v>
      </c>
      <c r="AQ9" s="282">
        <v>243450</v>
      </c>
      <c r="AR9" s="283">
        <v>-9.6999999999999993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7" t="s">
        <v>483</v>
      </c>
      <c r="AL10" s="1118"/>
      <c r="AM10" s="1118"/>
      <c r="AN10" s="1119"/>
      <c r="AO10" s="284">
        <v>176747</v>
      </c>
      <c r="AP10" s="284">
        <v>43109</v>
      </c>
      <c r="AQ10" s="285">
        <v>36828</v>
      </c>
      <c r="AR10" s="286">
        <v>17.100000000000001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7" t="s">
        <v>484</v>
      </c>
      <c r="AL11" s="1118"/>
      <c r="AM11" s="1118"/>
      <c r="AN11" s="1119"/>
      <c r="AO11" s="284">
        <v>13725</v>
      </c>
      <c r="AP11" s="284">
        <v>3348</v>
      </c>
      <c r="AQ11" s="285">
        <v>2575</v>
      </c>
      <c r="AR11" s="286">
        <v>30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7" t="s">
        <v>485</v>
      </c>
      <c r="AL12" s="1118"/>
      <c r="AM12" s="1118"/>
      <c r="AN12" s="1119"/>
      <c r="AO12" s="284" t="s">
        <v>486</v>
      </c>
      <c r="AP12" s="284" t="s">
        <v>486</v>
      </c>
      <c r="AQ12" s="285" t="s">
        <v>486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7" t="s">
        <v>487</v>
      </c>
      <c r="AL13" s="1118"/>
      <c r="AM13" s="1118"/>
      <c r="AN13" s="1119"/>
      <c r="AO13" s="284">
        <v>47786</v>
      </c>
      <c r="AP13" s="284">
        <v>11655</v>
      </c>
      <c r="AQ13" s="285">
        <v>11862</v>
      </c>
      <c r="AR13" s="286">
        <v>-1.7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7" t="s">
        <v>488</v>
      </c>
      <c r="AL14" s="1118"/>
      <c r="AM14" s="1118"/>
      <c r="AN14" s="1119"/>
      <c r="AO14" s="284" t="s">
        <v>486</v>
      </c>
      <c r="AP14" s="284" t="s">
        <v>486</v>
      </c>
      <c r="AQ14" s="285">
        <v>4647</v>
      </c>
      <c r="AR14" s="286" t="s">
        <v>486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0" t="s">
        <v>489</v>
      </c>
      <c r="AL15" s="1121"/>
      <c r="AM15" s="1121"/>
      <c r="AN15" s="1122"/>
      <c r="AO15" s="284">
        <v>-41993</v>
      </c>
      <c r="AP15" s="284">
        <v>-10242</v>
      </c>
      <c r="AQ15" s="285">
        <v>-13358</v>
      </c>
      <c r="AR15" s="286">
        <v>-23.3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0" t="s">
        <v>177</v>
      </c>
      <c r="AL16" s="1121"/>
      <c r="AM16" s="1121"/>
      <c r="AN16" s="1122"/>
      <c r="AO16" s="284">
        <v>1097295</v>
      </c>
      <c r="AP16" s="284">
        <v>267633</v>
      </c>
      <c r="AQ16" s="285">
        <v>286004</v>
      </c>
      <c r="AR16" s="286">
        <v>-6.4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3" t="s">
        <v>494</v>
      </c>
      <c r="AL21" s="1124"/>
      <c r="AM21" s="1124"/>
      <c r="AN21" s="1125"/>
      <c r="AO21" s="297">
        <v>23.9</v>
      </c>
      <c r="AP21" s="298">
        <v>24.25</v>
      </c>
      <c r="AQ21" s="299">
        <v>-0.35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3" t="s">
        <v>495</v>
      </c>
      <c r="AL22" s="1124"/>
      <c r="AM22" s="1124"/>
      <c r="AN22" s="1125"/>
      <c r="AO22" s="302">
        <v>98.1</v>
      </c>
      <c r="AP22" s="303">
        <v>95.4</v>
      </c>
      <c r="AQ22" s="304">
        <v>2.7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4" t="s">
        <v>496</v>
      </c>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5"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6"/>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1" t="s">
        <v>499</v>
      </c>
      <c r="AL32" s="1132"/>
      <c r="AM32" s="1132"/>
      <c r="AN32" s="1133"/>
      <c r="AO32" s="312">
        <v>600380</v>
      </c>
      <c r="AP32" s="312">
        <v>146434</v>
      </c>
      <c r="AQ32" s="313">
        <v>167387</v>
      </c>
      <c r="AR32" s="314">
        <v>-12.5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1" t="s">
        <v>500</v>
      </c>
      <c r="AL33" s="1132"/>
      <c r="AM33" s="1132"/>
      <c r="AN33" s="1133"/>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1" t="s">
        <v>501</v>
      </c>
      <c r="AL34" s="1132"/>
      <c r="AM34" s="1132"/>
      <c r="AN34" s="1133"/>
      <c r="AO34" s="312" t="s">
        <v>486</v>
      </c>
      <c r="AP34" s="312" t="s">
        <v>486</v>
      </c>
      <c r="AQ34" s="313">
        <v>5</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1" t="s">
        <v>502</v>
      </c>
      <c r="AL35" s="1132"/>
      <c r="AM35" s="1132"/>
      <c r="AN35" s="1133"/>
      <c r="AO35" s="312">
        <v>123132</v>
      </c>
      <c r="AP35" s="312">
        <v>30032</v>
      </c>
      <c r="AQ35" s="313">
        <v>34589</v>
      </c>
      <c r="AR35" s="314">
        <v>-13.2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1" t="s">
        <v>503</v>
      </c>
      <c r="AL36" s="1132"/>
      <c r="AM36" s="1132"/>
      <c r="AN36" s="1133"/>
      <c r="AO36" s="312" t="s">
        <v>486</v>
      </c>
      <c r="AP36" s="312" t="s">
        <v>486</v>
      </c>
      <c r="AQ36" s="313">
        <v>2508</v>
      </c>
      <c r="AR36" s="314" t="s">
        <v>486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1" t="s">
        <v>504</v>
      </c>
      <c r="AL37" s="1132"/>
      <c r="AM37" s="1132"/>
      <c r="AN37" s="1133"/>
      <c r="AO37" s="312" t="s">
        <v>486</v>
      </c>
      <c r="AP37" s="312" t="s">
        <v>486</v>
      </c>
      <c r="AQ37" s="313">
        <v>1525</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4" t="s">
        <v>505</v>
      </c>
      <c r="AL38" s="1135"/>
      <c r="AM38" s="1135"/>
      <c r="AN38" s="1136"/>
      <c r="AO38" s="315">
        <v>3467</v>
      </c>
      <c r="AP38" s="315">
        <v>846</v>
      </c>
      <c r="AQ38" s="316">
        <v>44</v>
      </c>
      <c r="AR38" s="304">
        <v>1822.7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4" t="s">
        <v>506</v>
      </c>
      <c r="AL39" s="1135"/>
      <c r="AM39" s="1135"/>
      <c r="AN39" s="1136"/>
      <c r="AO39" s="312">
        <v>-40327</v>
      </c>
      <c r="AP39" s="312">
        <v>-9836</v>
      </c>
      <c r="AQ39" s="313">
        <v>-7489</v>
      </c>
      <c r="AR39" s="314">
        <v>31.3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1" t="s">
        <v>507</v>
      </c>
      <c r="AL40" s="1132"/>
      <c r="AM40" s="1132"/>
      <c r="AN40" s="1133"/>
      <c r="AO40" s="312">
        <v>-524375</v>
      </c>
      <c r="AP40" s="312">
        <v>-127896</v>
      </c>
      <c r="AQ40" s="313">
        <v>-138932</v>
      </c>
      <c r="AR40" s="314">
        <v>-7.9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7" t="s">
        <v>287</v>
      </c>
      <c r="AL41" s="1138"/>
      <c r="AM41" s="1138"/>
      <c r="AN41" s="1139"/>
      <c r="AO41" s="312">
        <v>162277</v>
      </c>
      <c r="AP41" s="312">
        <v>39580</v>
      </c>
      <c r="AQ41" s="313">
        <v>59636</v>
      </c>
      <c r="AR41" s="314">
        <v>-33.6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6" t="s">
        <v>477</v>
      </c>
      <c r="AN49" s="1128" t="s">
        <v>510</v>
      </c>
      <c r="AO49" s="1129"/>
      <c r="AP49" s="1129"/>
      <c r="AQ49" s="1129"/>
      <c r="AR49" s="1130"/>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7"/>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1311762</v>
      </c>
      <c r="AN51" s="334">
        <v>285352</v>
      </c>
      <c r="AO51" s="335">
        <v>33.700000000000003</v>
      </c>
      <c r="AP51" s="336">
        <v>190274</v>
      </c>
      <c r="AQ51" s="337">
        <v>13.6</v>
      </c>
      <c r="AR51" s="338">
        <v>20.100000000000001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275764</v>
      </c>
      <c r="AN52" s="342">
        <v>59988</v>
      </c>
      <c r="AO52" s="343">
        <v>-44.8</v>
      </c>
      <c r="AP52" s="344">
        <v>88584</v>
      </c>
      <c r="AQ52" s="345">
        <v>7.3</v>
      </c>
      <c r="AR52" s="346">
        <v>-52.1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3723102</v>
      </c>
      <c r="AN53" s="334">
        <v>830308</v>
      </c>
      <c r="AO53" s="335">
        <v>191</v>
      </c>
      <c r="AP53" s="336">
        <v>301035</v>
      </c>
      <c r="AQ53" s="337">
        <v>58.2</v>
      </c>
      <c r="AR53" s="338">
        <v>132.80000000000001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1996000</v>
      </c>
      <c r="AN54" s="342">
        <v>445138</v>
      </c>
      <c r="AO54" s="343">
        <v>642</v>
      </c>
      <c r="AP54" s="344">
        <v>154376</v>
      </c>
      <c r="AQ54" s="345">
        <v>74.3</v>
      </c>
      <c r="AR54" s="346">
        <v>567.70000000000005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1439879</v>
      </c>
      <c r="AN55" s="334">
        <v>332459</v>
      </c>
      <c r="AO55" s="335">
        <v>-60</v>
      </c>
      <c r="AP55" s="336">
        <v>277467</v>
      </c>
      <c r="AQ55" s="337">
        <v>-7.8</v>
      </c>
      <c r="AR55" s="338">
        <v>-52.2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628770</v>
      </c>
      <c r="AN56" s="342">
        <v>145179</v>
      </c>
      <c r="AO56" s="343">
        <v>-67.400000000000006</v>
      </c>
      <c r="AP56" s="344">
        <v>128378</v>
      </c>
      <c r="AQ56" s="345">
        <v>-16.8</v>
      </c>
      <c r="AR56" s="346">
        <v>-50.6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2699688</v>
      </c>
      <c r="AN57" s="334">
        <v>641104</v>
      </c>
      <c r="AO57" s="335">
        <v>92.8</v>
      </c>
      <c r="AP57" s="336">
        <v>282256</v>
      </c>
      <c r="AQ57" s="337">
        <v>1.7</v>
      </c>
      <c r="AR57" s="338">
        <v>91.1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1521130</v>
      </c>
      <c r="AN58" s="342">
        <v>361228</v>
      </c>
      <c r="AO58" s="343">
        <v>148.80000000000001</v>
      </c>
      <c r="AP58" s="344">
        <v>145453</v>
      </c>
      <c r="AQ58" s="345">
        <v>13.3</v>
      </c>
      <c r="AR58" s="346">
        <v>135.5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1884668</v>
      </c>
      <c r="AN59" s="334">
        <v>459675</v>
      </c>
      <c r="AO59" s="335">
        <v>-28.3</v>
      </c>
      <c r="AP59" s="336">
        <v>295341</v>
      </c>
      <c r="AQ59" s="337">
        <v>4.5999999999999996</v>
      </c>
      <c r="AR59" s="338">
        <v>-32.9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712701</v>
      </c>
      <c r="AN60" s="342">
        <v>173830</v>
      </c>
      <c r="AO60" s="343">
        <v>-51.9</v>
      </c>
      <c r="AP60" s="344">
        <v>137402</v>
      </c>
      <c r="AQ60" s="345">
        <v>-5.5</v>
      </c>
      <c r="AR60" s="346">
        <v>-46.4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2211820</v>
      </c>
      <c r="AN61" s="349">
        <v>509780</v>
      </c>
      <c r="AO61" s="350">
        <v>45.8</v>
      </c>
      <c r="AP61" s="351">
        <v>269275</v>
      </c>
      <c r="AQ61" s="352">
        <v>14.1</v>
      </c>
      <c r="AR61" s="338">
        <v>31.7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1026873</v>
      </c>
      <c r="AN62" s="342">
        <v>237073</v>
      </c>
      <c r="AO62" s="343">
        <v>125.3</v>
      </c>
      <c r="AP62" s="344">
        <v>130839</v>
      </c>
      <c r="AQ62" s="345">
        <v>14.5</v>
      </c>
      <c r="AR62" s="346">
        <v>110.8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Htw6AKNoX1LSmecM36NR8AlB0pnv+R0Tq+0Iy0XC0RQHhLLILFaQUNzn54/wieGTYxfpdVYncvj+s6WYYFcozg==" saltValue="HAxBnrjzCIoGZ5dSgMcG/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0" spans="125:125" ht="13.5" hidden="1" customHeight="1" x14ac:dyDescent="0.15"/>
    <row r="121" spans="125:125" ht="13.5" hidden="1" customHeight="1" x14ac:dyDescent="0.15">
      <c r="DU121" s="259"/>
    </row>
  </sheetData>
  <sheetProtection algorithmName="SHA-512" hashValue="wlVHT82MX8IxR1U5al0/Qy/iCohsQuD7vuUONKuxZOzBZDP56oERgj1qZyVhLsGMUNqr8xW//RGj9oso+kwm+Q==" saltValue="RaQEWDMsdxFJshZFA1/xe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GSIzXJ8d/fqXsGrxgg8v+WKqTtFJzaz0wIJLwpAV1LImebj8NG1Dwmgqb9XYexyF1xuP76qaRS9JYIptqm4YbQ==" saltValue="7uPHuHPjlFLExFYuSqNjL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40" t="s">
        <v>3</v>
      </c>
      <c r="D47" s="1140"/>
      <c r="E47" s="1141"/>
      <c r="F47" s="11">
        <v>20.53</v>
      </c>
      <c r="G47" s="12">
        <v>20.68</v>
      </c>
      <c r="H47" s="12">
        <v>19.920000000000002</v>
      </c>
      <c r="I47" s="12">
        <v>24.45</v>
      </c>
      <c r="J47" s="13">
        <v>24.46</v>
      </c>
    </row>
    <row r="48" spans="2:10" ht="57.75" customHeight="1" x14ac:dyDescent="0.15">
      <c r="B48" s="14"/>
      <c r="C48" s="1142" t="s">
        <v>4</v>
      </c>
      <c r="D48" s="1142"/>
      <c r="E48" s="1143"/>
      <c r="F48" s="15">
        <v>4.16</v>
      </c>
      <c r="G48" s="16">
        <v>4.9800000000000004</v>
      </c>
      <c r="H48" s="16">
        <v>4.7300000000000004</v>
      </c>
      <c r="I48" s="16">
        <v>5.8</v>
      </c>
      <c r="J48" s="17">
        <v>5.24</v>
      </c>
    </row>
    <row r="49" spans="2:10" ht="57.75" customHeight="1" thickBot="1" x14ac:dyDescent="0.2">
      <c r="B49" s="18"/>
      <c r="C49" s="1144" t="s">
        <v>5</v>
      </c>
      <c r="D49" s="1144"/>
      <c r="E49" s="1145"/>
      <c r="F49" s="19" t="s">
        <v>529</v>
      </c>
      <c r="G49" s="20">
        <v>2.84</v>
      </c>
      <c r="H49" s="20">
        <v>0.86</v>
      </c>
      <c r="I49" s="20">
        <v>8.92</v>
      </c>
      <c r="J49" s="21">
        <v>6.44</v>
      </c>
    </row>
    <row r="50" spans="2:10" x14ac:dyDescent="0.15"/>
  </sheetData>
  <sheetProtection algorithmName="SHA-512" hashValue="hyU8C5vLFOR5rRNprIfSy8gCJAr3Tz7uYmg6XGAvrjbqZuf4SRzbtrhcZznud8sF8S62D5N4fU13u1mSmt+TdA==" saltValue="1v/SmpYqazEbbqnVNTVe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2" t="s">
        <v>530</v>
      </c>
      <c r="D34" s="1152"/>
      <c r="E34" s="1153"/>
      <c r="F34" s="32">
        <v>13.06</v>
      </c>
      <c r="G34" s="33">
        <v>13.67</v>
      </c>
      <c r="H34" s="33">
        <v>14.15</v>
      </c>
      <c r="I34" s="33">
        <v>15.5</v>
      </c>
      <c r="J34" s="34">
        <v>17.89</v>
      </c>
      <c r="K34" s="22"/>
      <c r="L34" s="22"/>
      <c r="M34" s="22"/>
      <c r="N34" s="22"/>
      <c r="O34" s="22"/>
      <c r="P34" s="22"/>
    </row>
    <row r="35" spans="1:16" ht="39" customHeight="1" x14ac:dyDescent="0.15">
      <c r="A35" s="22"/>
      <c r="B35" s="35"/>
      <c r="C35" s="1146" t="s">
        <v>531</v>
      </c>
      <c r="D35" s="1147"/>
      <c r="E35" s="1148"/>
      <c r="F35" s="36">
        <v>4.1500000000000004</v>
      </c>
      <c r="G35" s="37">
        <v>4.9800000000000004</v>
      </c>
      <c r="H35" s="37">
        <v>4.7300000000000004</v>
      </c>
      <c r="I35" s="37">
        <v>5.8</v>
      </c>
      <c r="J35" s="38">
        <v>5.24</v>
      </c>
      <c r="K35" s="22"/>
      <c r="L35" s="22"/>
      <c r="M35" s="22"/>
      <c r="N35" s="22"/>
      <c r="O35" s="22"/>
      <c r="P35" s="22"/>
    </row>
    <row r="36" spans="1:16" ht="39" customHeight="1" x14ac:dyDescent="0.15">
      <c r="A36" s="22"/>
      <c r="B36" s="35"/>
      <c r="C36" s="1146" t="s">
        <v>532</v>
      </c>
      <c r="D36" s="1147"/>
      <c r="E36" s="1148"/>
      <c r="F36" s="36" t="s">
        <v>486</v>
      </c>
      <c r="G36" s="37" t="s">
        <v>486</v>
      </c>
      <c r="H36" s="37" t="s">
        <v>486</v>
      </c>
      <c r="I36" s="37" t="s">
        <v>486</v>
      </c>
      <c r="J36" s="38">
        <v>1.95</v>
      </c>
      <c r="K36" s="22"/>
      <c r="L36" s="22"/>
      <c r="M36" s="22"/>
      <c r="N36" s="22"/>
      <c r="O36" s="22"/>
      <c r="P36" s="22"/>
    </row>
    <row r="37" spans="1:16" ht="39" customHeight="1" x14ac:dyDescent="0.15">
      <c r="A37" s="22"/>
      <c r="B37" s="35"/>
      <c r="C37" s="1146" t="s">
        <v>533</v>
      </c>
      <c r="D37" s="1147"/>
      <c r="E37" s="1148"/>
      <c r="F37" s="36">
        <v>0.01</v>
      </c>
      <c r="G37" s="37">
        <v>0.02</v>
      </c>
      <c r="H37" s="37">
        <v>0</v>
      </c>
      <c r="I37" s="37">
        <v>0.01</v>
      </c>
      <c r="J37" s="38">
        <v>0.01</v>
      </c>
      <c r="K37" s="22"/>
      <c r="L37" s="22"/>
      <c r="M37" s="22"/>
      <c r="N37" s="22"/>
      <c r="O37" s="22"/>
      <c r="P37" s="22"/>
    </row>
    <row r="38" spans="1:16" ht="39" customHeight="1" x14ac:dyDescent="0.15">
      <c r="A38" s="22"/>
      <c r="B38" s="35"/>
      <c r="C38" s="1146" t="s">
        <v>534</v>
      </c>
      <c r="D38" s="1147"/>
      <c r="E38" s="1148"/>
      <c r="F38" s="36">
        <v>0.02</v>
      </c>
      <c r="G38" s="37">
        <v>0.02</v>
      </c>
      <c r="H38" s="37">
        <v>0.02</v>
      </c>
      <c r="I38" s="37">
        <v>0.01</v>
      </c>
      <c r="J38" s="38">
        <v>0</v>
      </c>
      <c r="K38" s="22"/>
      <c r="L38" s="22"/>
      <c r="M38" s="22"/>
      <c r="N38" s="22"/>
      <c r="O38" s="22"/>
      <c r="P38" s="22"/>
    </row>
    <row r="39" spans="1:16" ht="39" customHeight="1" x14ac:dyDescent="0.15">
      <c r="A39" s="22"/>
      <c r="B39" s="35"/>
      <c r="C39" s="1146" t="s">
        <v>535</v>
      </c>
      <c r="D39" s="1147"/>
      <c r="E39" s="1148"/>
      <c r="F39" s="36">
        <v>0</v>
      </c>
      <c r="G39" s="37">
        <v>0</v>
      </c>
      <c r="H39" s="37">
        <v>0</v>
      </c>
      <c r="I39" s="37">
        <v>0</v>
      </c>
      <c r="J39" s="38">
        <v>0</v>
      </c>
      <c r="K39" s="22"/>
      <c r="L39" s="22"/>
      <c r="M39" s="22"/>
      <c r="N39" s="22"/>
      <c r="O39" s="22"/>
      <c r="P39" s="22"/>
    </row>
    <row r="40" spans="1:16" ht="39" customHeight="1" x14ac:dyDescent="0.15">
      <c r="A40" s="22"/>
      <c r="B40" s="35"/>
      <c r="C40" s="1146"/>
      <c r="D40" s="1147"/>
      <c r="E40" s="1148"/>
      <c r="F40" s="36"/>
      <c r="G40" s="37"/>
      <c r="H40" s="37"/>
      <c r="I40" s="37"/>
      <c r="J40" s="38"/>
      <c r="K40" s="22"/>
      <c r="L40" s="22"/>
      <c r="M40" s="22"/>
      <c r="N40" s="22"/>
      <c r="O40" s="22"/>
      <c r="P40" s="22"/>
    </row>
    <row r="41" spans="1:16" ht="39" customHeight="1" x14ac:dyDescent="0.15">
      <c r="A41" s="22"/>
      <c r="B41" s="35"/>
      <c r="C41" s="1146"/>
      <c r="D41" s="1147"/>
      <c r="E41" s="1148"/>
      <c r="F41" s="36"/>
      <c r="G41" s="37"/>
      <c r="H41" s="37"/>
      <c r="I41" s="37"/>
      <c r="J41" s="38"/>
      <c r="K41" s="22"/>
      <c r="L41" s="22"/>
      <c r="M41" s="22"/>
      <c r="N41" s="22"/>
      <c r="O41" s="22"/>
      <c r="P41" s="22"/>
    </row>
    <row r="42" spans="1:16" ht="39" customHeight="1" x14ac:dyDescent="0.15">
      <c r="A42" s="22"/>
      <c r="B42" s="39"/>
      <c r="C42" s="1146" t="s">
        <v>536</v>
      </c>
      <c r="D42" s="1147"/>
      <c r="E42" s="1148"/>
      <c r="F42" s="36" t="s">
        <v>486</v>
      </c>
      <c r="G42" s="37" t="s">
        <v>486</v>
      </c>
      <c r="H42" s="37" t="s">
        <v>486</v>
      </c>
      <c r="I42" s="37" t="s">
        <v>486</v>
      </c>
      <c r="J42" s="38" t="s">
        <v>486</v>
      </c>
      <c r="K42" s="22"/>
      <c r="L42" s="22"/>
      <c r="M42" s="22"/>
      <c r="N42" s="22"/>
      <c r="O42" s="22"/>
      <c r="P42" s="22"/>
    </row>
    <row r="43" spans="1:16" ht="39" customHeight="1" thickBot="1" x14ac:dyDescent="0.2">
      <c r="A43" s="22"/>
      <c r="B43" s="40"/>
      <c r="C43" s="1149" t="s">
        <v>537</v>
      </c>
      <c r="D43" s="1150"/>
      <c r="E43" s="1151"/>
      <c r="F43" s="41">
        <v>0.1</v>
      </c>
      <c r="G43" s="42">
        <v>0.13</v>
      </c>
      <c r="H43" s="42">
        <v>0</v>
      </c>
      <c r="I43" s="42">
        <v>0.66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c2xMCN7CAnJlWWSTL9rYREFtNezflPgnn/WmBY/swjjsd6ePpggbapa0jbhvjUckr4vxmFLn2Qc6Bmz1XKEtQ==" saltValue="jyAA8gmN0nlAdfVw1CLg1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54" t="s">
        <v>9</v>
      </c>
      <c r="C45" s="1155"/>
      <c r="D45" s="58"/>
      <c r="E45" s="1160" t="s">
        <v>10</v>
      </c>
      <c r="F45" s="1160"/>
      <c r="G45" s="1160"/>
      <c r="H45" s="1160"/>
      <c r="I45" s="1160"/>
      <c r="J45" s="1161"/>
      <c r="K45" s="59">
        <v>567</v>
      </c>
      <c r="L45" s="60">
        <v>608</v>
      </c>
      <c r="M45" s="60">
        <v>609</v>
      </c>
      <c r="N45" s="60">
        <v>612</v>
      </c>
      <c r="O45" s="61">
        <v>600</v>
      </c>
      <c r="P45" s="48"/>
      <c r="Q45" s="48"/>
      <c r="R45" s="48"/>
      <c r="S45" s="48"/>
      <c r="T45" s="48"/>
      <c r="U45" s="48"/>
    </row>
    <row r="46" spans="1:21" ht="30.75" customHeight="1" x14ac:dyDescent="0.15">
      <c r="A46" s="48"/>
      <c r="B46" s="1156"/>
      <c r="C46" s="1157"/>
      <c r="D46" s="62"/>
      <c r="E46" s="1162" t="s">
        <v>11</v>
      </c>
      <c r="F46" s="1162"/>
      <c r="G46" s="1162"/>
      <c r="H46" s="1162"/>
      <c r="I46" s="1162"/>
      <c r="J46" s="1163"/>
      <c r="K46" s="63" t="s">
        <v>486</v>
      </c>
      <c r="L46" s="64" t="s">
        <v>486</v>
      </c>
      <c r="M46" s="64" t="s">
        <v>486</v>
      </c>
      <c r="N46" s="64" t="s">
        <v>486</v>
      </c>
      <c r="O46" s="65" t="s">
        <v>486</v>
      </c>
      <c r="P46" s="48"/>
      <c r="Q46" s="48"/>
      <c r="R46" s="48"/>
      <c r="S46" s="48"/>
      <c r="T46" s="48"/>
      <c r="U46" s="48"/>
    </row>
    <row r="47" spans="1:21" ht="30.75" customHeight="1" x14ac:dyDescent="0.15">
      <c r="A47" s="48"/>
      <c r="B47" s="1156"/>
      <c r="C47" s="1157"/>
      <c r="D47" s="62"/>
      <c r="E47" s="1162" t="s">
        <v>12</v>
      </c>
      <c r="F47" s="1162"/>
      <c r="G47" s="1162"/>
      <c r="H47" s="1162"/>
      <c r="I47" s="1162"/>
      <c r="J47" s="1163"/>
      <c r="K47" s="63" t="s">
        <v>486</v>
      </c>
      <c r="L47" s="64" t="s">
        <v>486</v>
      </c>
      <c r="M47" s="64" t="s">
        <v>486</v>
      </c>
      <c r="N47" s="64" t="s">
        <v>486</v>
      </c>
      <c r="O47" s="65" t="s">
        <v>486</v>
      </c>
      <c r="P47" s="48"/>
      <c r="Q47" s="48"/>
      <c r="R47" s="48"/>
      <c r="S47" s="48"/>
      <c r="T47" s="48"/>
      <c r="U47" s="48"/>
    </row>
    <row r="48" spans="1:21" ht="30.75" customHeight="1" x14ac:dyDescent="0.15">
      <c r="A48" s="48"/>
      <c r="B48" s="1156"/>
      <c r="C48" s="1157"/>
      <c r="D48" s="62"/>
      <c r="E48" s="1162" t="s">
        <v>13</v>
      </c>
      <c r="F48" s="1162"/>
      <c r="G48" s="1162"/>
      <c r="H48" s="1162"/>
      <c r="I48" s="1162"/>
      <c r="J48" s="1163"/>
      <c r="K48" s="63">
        <v>185</v>
      </c>
      <c r="L48" s="64">
        <v>155</v>
      </c>
      <c r="M48" s="64">
        <v>147</v>
      </c>
      <c r="N48" s="64">
        <v>135</v>
      </c>
      <c r="O48" s="65">
        <v>123</v>
      </c>
      <c r="P48" s="48"/>
      <c r="Q48" s="48"/>
      <c r="R48" s="48"/>
      <c r="S48" s="48"/>
      <c r="T48" s="48"/>
      <c r="U48" s="48"/>
    </row>
    <row r="49" spans="1:21" ht="30.75" customHeight="1" x14ac:dyDescent="0.15">
      <c r="A49" s="48"/>
      <c r="B49" s="1156"/>
      <c r="C49" s="1157"/>
      <c r="D49" s="62"/>
      <c r="E49" s="1162" t="s">
        <v>14</v>
      </c>
      <c r="F49" s="1162"/>
      <c r="G49" s="1162"/>
      <c r="H49" s="1162"/>
      <c r="I49" s="1162"/>
      <c r="J49" s="1163"/>
      <c r="K49" s="63" t="s">
        <v>486</v>
      </c>
      <c r="L49" s="64" t="s">
        <v>486</v>
      </c>
      <c r="M49" s="64" t="s">
        <v>486</v>
      </c>
      <c r="N49" s="64" t="s">
        <v>486</v>
      </c>
      <c r="O49" s="65" t="s">
        <v>486</v>
      </c>
      <c r="P49" s="48"/>
      <c r="Q49" s="48"/>
      <c r="R49" s="48"/>
      <c r="S49" s="48"/>
      <c r="T49" s="48"/>
      <c r="U49" s="48"/>
    </row>
    <row r="50" spans="1:21" ht="30.75" customHeight="1" x14ac:dyDescent="0.15">
      <c r="A50" s="48"/>
      <c r="B50" s="1156"/>
      <c r="C50" s="1157"/>
      <c r="D50" s="62"/>
      <c r="E50" s="1162" t="s">
        <v>15</v>
      </c>
      <c r="F50" s="1162"/>
      <c r="G50" s="1162"/>
      <c r="H50" s="1162"/>
      <c r="I50" s="1162"/>
      <c r="J50" s="1163"/>
      <c r="K50" s="63" t="s">
        <v>486</v>
      </c>
      <c r="L50" s="64" t="s">
        <v>486</v>
      </c>
      <c r="M50" s="64" t="s">
        <v>486</v>
      </c>
      <c r="N50" s="64" t="s">
        <v>486</v>
      </c>
      <c r="O50" s="65" t="s">
        <v>486</v>
      </c>
      <c r="P50" s="48"/>
      <c r="Q50" s="48"/>
      <c r="R50" s="48"/>
      <c r="S50" s="48"/>
      <c r="T50" s="48"/>
      <c r="U50" s="48"/>
    </row>
    <row r="51" spans="1:21" ht="30.75" customHeight="1" x14ac:dyDescent="0.15">
      <c r="A51" s="48"/>
      <c r="B51" s="1158"/>
      <c r="C51" s="1159"/>
      <c r="D51" s="66"/>
      <c r="E51" s="1162" t="s">
        <v>16</v>
      </c>
      <c r="F51" s="1162"/>
      <c r="G51" s="1162"/>
      <c r="H51" s="1162"/>
      <c r="I51" s="1162"/>
      <c r="J51" s="1163"/>
      <c r="K51" s="63">
        <v>0</v>
      </c>
      <c r="L51" s="64">
        <v>1</v>
      </c>
      <c r="M51" s="64">
        <v>0</v>
      </c>
      <c r="N51" s="64">
        <v>1</v>
      </c>
      <c r="O51" s="65">
        <v>3</v>
      </c>
      <c r="P51" s="48"/>
      <c r="Q51" s="48"/>
      <c r="R51" s="48"/>
      <c r="S51" s="48"/>
      <c r="T51" s="48"/>
      <c r="U51" s="48"/>
    </row>
    <row r="52" spans="1:21" ht="30.75" customHeight="1" x14ac:dyDescent="0.15">
      <c r="A52" s="48"/>
      <c r="B52" s="1164" t="s">
        <v>17</v>
      </c>
      <c r="C52" s="1165"/>
      <c r="D52" s="66"/>
      <c r="E52" s="1162" t="s">
        <v>18</v>
      </c>
      <c r="F52" s="1162"/>
      <c r="G52" s="1162"/>
      <c r="H52" s="1162"/>
      <c r="I52" s="1162"/>
      <c r="J52" s="1163"/>
      <c r="K52" s="63">
        <v>585</v>
      </c>
      <c r="L52" s="64">
        <v>553</v>
      </c>
      <c r="M52" s="64">
        <v>536</v>
      </c>
      <c r="N52" s="64">
        <v>600</v>
      </c>
      <c r="O52" s="65">
        <v>564</v>
      </c>
      <c r="P52" s="48"/>
      <c r="Q52" s="48"/>
      <c r="R52" s="48"/>
      <c r="S52" s="48"/>
      <c r="T52" s="48"/>
      <c r="U52" s="48"/>
    </row>
    <row r="53" spans="1:21" ht="30.75" customHeight="1" thickBot="1" x14ac:dyDescent="0.2">
      <c r="A53" s="48"/>
      <c r="B53" s="1166" t="s">
        <v>19</v>
      </c>
      <c r="C53" s="1167"/>
      <c r="D53" s="67"/>
      <c r="E53" s="1168" t="s">
        <v>20</v>
      </c>
      <c r="F53" s="1168"/>
      <c r="G53" s="1168"/>
      <c r="H53" s="1168"/>
      <c r="I53" s="1168"/>
      <c r="J53" s="1169"/>
      <c r="K53" s="68">
        <v>167</v>
      </c>
      <c r="L53" s="69">
        <v>211</v>
      </c>
      <c r="M53" s="69">
        <v>220</v>
      </c>
      <c r="N53" s="69">
        <v>148</v>
      </c>
      <c r="O53" s="70">
        <v>162</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538</v>
      </c>
      <c r="L57" s="81" t="s">
        <v>539</v>
      </c>
      <c r="M57" s="81" t="s">
        <v>540</v>
      </c>
      <c r="N57" s="81" t="s">
        <v>541</v>
      </c>
      <c r="O57" s="82" t="s">
        <v>542</v>
      </c>
      <c r="P57" s="48"/>
      <c r="Q57" s="48"/>
      <c r="R57" s="48"/>
      <c r="S57" s="48"/>
      <c r="T57" s="48"/>
      <c r="U57" s="48"/>
    </row>
    <row r="58" spans="1:21" ht="31.5" customHeight="1" x14ac:dyDescent="0.15">
      <c r="B58" s="1170" t="s">
        <v>24</v>
      </c>
      <c r="C58" s="1171"/>
      <c r="D58" s="1176" t="s">
        <v>25</v>
      </c>
      <c r="E58" s="1177"/>
      <c r="F58" s="1177"/>
      <c r="G58" s="1177"/>
      <c r="H58" s="1177"/>
      <c r="I58" s="1177"/>
      <c r="J58" s="1178"/>
      <c r="K58" s="83"/>
      <c r="L58" s="84"/>
      <c r="M58" s="84"/>
      <c r="N58" s="84"/>
      <c r="O58" s="85"/>
    </row>
    <row r="59" spans="1:21" ht="31.5" customHeight="1" x14ac:dyDescent="0.15">
      <c r="B59" s="1172"/>
      <c r="C59" s="1173"/>
      <c r="D59" s="1179" t="s">
        <v>26</v>
      </c>
      <c r="E59" s="1180"/>
      <c r="F59" s="1180"/>
      <c r="G59" s="1180"/>
      <c r="H59" s="1180"/>
      <c r="I59" s="1180"/>
      <c r="J59" s="1181"/>
      <c r="K59" s="86"/>
      <c r="L59" s="87"/>
      <c r="M59" s="87"/>
      <c r="N59" s="87"/>
      <c r="O59" s="88"/>
    </row>
    <row r="60" spans="1:21" ht="31.5" customHeight="1" thickBot="1" x14ac:dyDescent="0.2">
      <c r="B60" s="1174"/>
      <c r="C60" s="1175"/>
      <c r="D60" s="1182" t="s">
        <v>27</v>
      </c>
      <c r="E60" s="1183"/>
      <c r="F60" s="1183"/>
      <c r="G60" s="1183"/>
      <c r="H60" s="1183"/>
      <c r="I60" s="1183"/>
      <c r="J60" s="1184"/>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x+w2aPDGlpe3PW1aDlkNz2LMxBFQ1krTWJlzFgkgx8J7bBRx6fSR611Xw4NpO9TFo7JTqGOm+6wHygf4NzKYg==" saltValue="ebKxo9ipmOI9TQ5QZPAFI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85" t="s">
        <v>30</v>
      </c>
      <c r="C41" s="1186"/>
      <c r="D41" s="105"/>
      <c r="E41" s="1191" t="s">
        <v>31</v>
      </c>
      <c r="F41" s="1191"/>
      <c r="G41" s="1191"/>
      <c r="H41" s="1192"/>
      <c r="I41" s="355">
        <v>6356</v>
      </c>
      <c r="J41" s="356">
        <v>9236</v>
      </c>
      <c r="K41" s="356">
        <v>9393</v>
      </c>
      <c r="L41" s="356">
        <v>10301</v>
      </c>
      <c r="M41" s="357">
        <v>10050</v>
      </c>
    </row>
    <row r="42" spans="2:13" ht="27.75" customHeight="1" x14ac:dyDescent="0.15">
      <c r="B42" s="1187"/>
      <c r="C42" s="1188"/>
      <c r="D42" s="106"/>
      <c r="E42" s="1193" t="s">
        <v>32</v>
      </c>
      <c r="F42" s="1193"/>
      <c r="G42" s="1193"/>
      <c r="H42" s="1194"/>
      <c r="I42" s="358">
        <v>89</v>
      </c>
      <c r="J42" s="359">
        <v>75</v>
      </c>
      <c r="K42" s="359">
        <v>61</v>
      </c>
      <c r="L42" s="359">
        <v>46</v>
      </c>
      <c r="M42" s="360">
        <v>32</v>
      </c>
    </row>
    <row r="43" spans="2:13" ht="27.75" customHeight="1" x14ac:dyDescent="0.15">
      <c r="B43" s="1187"/>
      <c r="C43" s="1188"/>
      <c r="D43" s="106"/>
      <c r="E43" s="1193" t="s">
        <v>33</v>
      </c>
      <c r="F43" s="1193"/>
      <c r="G43" s="1193"/>
      <c r="H43" s="1194"/>
      <c r="I43" s="358">
        <v>1337</v>
      </c>
      <c r="J43" s="359">
        <v>1407</v>
      </c>
      <c r="K43" s="359">
        <v>1498</v>
      </c>
      <c r="L43" s="359">
        <v>1553</v>
      </c>
      <c r="M43" s="360">
        <v>1717</v>
      </c>
    </row>
    <row r="44" spans="2:13" ht="27.75" customHeight="1" x14ac:dyDescent="0.15">
      <c r="B44" s="1187"/>
      <c r="C44" s="1188"/>
      <c r="D44" s="106"/>
      <c r="E44" s="1193" t="s">
        <v>34</v>
      </c>
      <c r="F44" s="1193"/>
      <c r="G44" s="1193"/>
      <c r="H44" s="1194"/>
      <c r="I44" s="358">
        <v>31</v>
      </c>
      <c r="J44" s="359">
        <v>62</v>
      </c>
      <c r="K44" s="359">
        <v>50</v>
      </c>
      <c r="L44" s="359">
        <v>37</v>
      </c>
      <c r="M44" s="360">
        <v>31</v>
      </c>
    </row>
    <row r="45" spans="2:13" ht="27.75" customHeight="1" x14ac:dyDescent="0.15">
      <c r="B45" s="1187"/>
      <c r="C45" s="1188"/>
      <c r="D45" s="106"/>
      <c r="E45" s="1193" t="s">
        <v>35</v>
      </c>
      <c r="F45" s="1193"/>
      <c r="G45" s="1193"/>
      <c r="H45" s="1194"/>
      <c r="I45" s="358">
        <v>720</v>
      </c>
      <c r="J45" s="359">
        <v>729</v>
      </c>
      <c r="K45" s="359">
        <v>693</v>
      </c>
      <c r="L45" s="359">
        <v>655</v>
      </c>
      <c r="M45" s="360">
        <v>648</v>
      </c>
    </row>
    <row r="46" spans="2:13" ht="27.75" customHeight="1" x14ac:dyDescent="0.15">
      <c r="B46" s="1187"/>
      <c r="C46" s="1188"/>
      <c r="D46" s="107"/>
      <c r="E46" s="1193" t="s">
        <v>36</v>
      </c>
      <c r="F46" s="1193"/>
      <c r="G46" s="1193"/>
      <c r="H46" s="1194"/>
      <c r="I46" s="358" t="s">
        <v>486</v>
      </c>
      <c r="J46" s="359" t="s">
        <v>486</v>
      </c>
      <c r="K46" s="359" t="s">
        <v>486</v>
      </c>
      <c r="L46" s="359" t="s">
        <v>486</v>
      </c>
      <c r="M46" s="360" t="s">
        <v>486</v>
      </c>
    </row>
    <row r="47" spans="2:13" ht="27.75" customHeight="1" x14ac:dyDescent="0.15">
      <c r="B47" s="1187"/>
      <c r="C47" s="1188"/>
      <c r="D47" s="108"/>
      <c r="E47" s="1195" t="s">
        <v>37</v>
      </c>
      <c r="F47" s="1196"/>
      <c r="G47" s="1196"/>
      <c r="H47" s="1197"/>
      <c r="I47" s="358" t="s">
        <v>486</v>
      </c>
      <c r="J47" s="359" t="s">
        <v>486</v>
      </c>
      <c r="K47" s="359" t="s">
        <v>486</v>
      </c>
      <c r="L47" s="359" t="s">
        <v>486</v>
      </c>
      <c r="M47" s="360" t="s">
        <v>486</v>
      </c>
    </row>
    <row r="48" spans="2:13" ht="27.75" customHeight="1" x14ac:dyDescent="0.15">
      <c r="B48" s="1187"/>
      <c r="C48" s="1188"/>
      <c r="D48" s="106"/>
      <c r="E48" s="1193" t="s">
        <v>38</v>
      </c>
      <c r="F48" s="1193"/>
      <c r="G48" s="1193"/>
      <c r="H48" s="1194"/>
      <c r="I48" s="358" t="s">
        <v>486</v>
      </c>
      <c r="J48" s="359" t="s">
        <v>486</v>
      </c>
      <c r="K48" s="359" t="s">
        <v>486</v>
      </c>
      <c r="L48" s="359" t="s">
        <v>486</v>
      </c>
      <c r="M48" s="360" t="s">
        <v>486</v>
      </c>
    </row>
    <row r="49" spans="2:13" ht="27.75" customHeight="1" x14ac:dyDescent="0.15">
      <c r="B49" s="1189"/>
      <c r="C49" s="1190"/>
      <c r="D49" s="106"/>
      <c r="E49" s="1193" t="s">
        <v>39</v>
      </c>
      <c r="F49" s="1193"/>
      <c r="G49" s="1193"/>
      <c r="H49" s="1194"/>
      <c r="I49" s="358" t="s">
        <v>486</v>
      </c>
      <c r="J49" s="359" t="s">
        <v>486</v>
      </c>
      <c r="K49" s="359" t="s">
        <v>486</v>
      </c>
      <c r="L49" s="359" t="s">
        <v>486</v>
      </c>
      <c r="M49" s="360" t="s">
        <v>486</v>
      </c>
    </row>
    <row r="50" spans="2:13" ht="27.75" customHeight="1" x14ac:dyDescent="0.15">
      <c r="B50" s="1198" t="s">
        <v>40</v>
      </c>
      <c r="C50" s="1199"/>
      <c r="D50" s="109"/>
      <c r="E50" s="1193" t="s">
        <v>41</v>
      </c>
      <c r="F50" s="1193"/>
      <c r="G50" s="1193"/>
      <c r="H50" s="1194"/>
      <c r="I50" s="358">
        <v>5593</v>
      </c>
      <c r="J50" s="359">
        <v>5406</v>
      </c>
      <c r="K50" s="359">
        <v>5600</v>
      </c>
      <c r="L50" s="359">
        <v>5430</v>
      </c>
      <c r="M50" s="360">
        <v>5065</v>
      </c>
    </row>
    <row r="51" spans="2:13" ht="27.75" customHeight="1" x14ac:dyDescent="0.15">
      <c r="B51" s="1187"/>
      <c r="C51" s="1188"/>
      <c r="D51" s="106"/>
      <c r="E51" s="1193" t="s">
        <v>42</v>
      </c>
      <c r="F51" s="1193"/>
      <c r="G51" s="1193"/>
      <c r="H51" s="1194"/>
      <c r="I51" s="358">
        <v>418</v>
      </c>
      <c r="J51" s="359">
        <v>217</v>
      </c>
      <c r="K51" s="359">
        <v>142</v>
      </c>
      <c r="L51" s="359">
        <v>194</v>
      </c>
      <c r="M51" s="360">
        <v>178</v>
      </c>
    </row>
    <row r="52" spans="2:13" ht="27.75" customHeight="1" x14ac:dyDescent="0.15">
      <c r="B52" s="1189"/>
      <c r="C52" s="1190"/>
      <c r="D52" s="106"/>
      <c r="E52" s="1193" t="s">
        <v>43</v>
      </c>
      <c r="F52" s="1193"/>
      <c r="G52" s="1193"/>
      <c r="H52" s="1194"/>
      <c r="I52" s="358">
        <v>5382</v>
      </c>
      <c r="J52" s="359">
        <v>7008</v>
      </c>
      <c r="K52" s="359">
        <v>7111</v>
      </c>
      <c r="L52" s="359">
        <v>7245</v>
      </c>
      <c r="M52" s="360">
        <v>7879</v>
      </c>
    </row>
    <row r="53" spans="2:13" ht="27.75" customHeight="1" thickBot="1" x14ac:dyDescent="0.2">
      <c r="B53" s="1200" t="s">
        <v>19</v>
      </c>
      <c r="C53" s="1201"/>
      <c r="D53" s="110"/>
      <c r="E53" s="1202" t="s">
        <v>44</v>
      </c>
      <c r="F53" s="1202"/>
      <c r="G53" s="1202"/>
      <c r="H53" s="1203"/>
      <c r="I53" s="361">
        <v>-2860</v>
      </c>
      <c r="J53" s="362">
        <v>-1121</v>
      </c>
      <c r="K53" s="362">
        <v>-1158</v>
      </c>
      <c r="L53" s="362">
        <v>-277</v>
      </c>
      <c r="M53" s="363">
        <v>-645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wgSmnV1gwIIjdCSE2yax2mHvD5RXwFd/+PAteuxyw6M+DIq/QpumUcKv5/yCu+6fewOnocFlhei/u8b2QKK+yw==" saltValue="eid2O5KAMQiW1VFxwK5Fm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2" t="s">
        <v>46</v>
      </c>
      <c r="D55" s="1212"/>
      <c r="E55" s="1213"/>
      <c r="F55" s="122">
        <v>737</v>
      </c>
      <c r="G55" s="122">
        <v>886</v>
      </c>
      <c r="H55" s="123">
        <v>885</v>
      </c>
    </row>
    <row r="56" spans="2:8" ht="52.5" customHeight="1" x14ac:dyDescent="0.15">
      <c r="B56" s="124"/>
      <c r="C56" s="1214" t="s">
        <v>47</v>
      </c>
      <c r="D56" s="1214"/>
      <c r="E56" s="1215"/>
      <c r="F56" s="125">
        <v>691</v>
      </c>
      <c r="G56" s="125">
        <v>569</v>
      </c>
      <c r="H56" s="126">
        <v>330</v>
      </c>
    </row>
    <row r="57" spans="2:8" ht="53.25" customHeight="1" x14ac:dyDescent="0.15">
      <c r="B57" s="124"/>
      <c r="C57" s="1216" t="s">
        <v>48</v>
      </c>
      <c r="D57" s="1216"/>
      <c r="E57" s="1217"/>
      <c r="F57" s="127">
        <v>3819</v>
      </c>
      <c r="G57" s="127">
        <v>3610</v>
      </c>
      <c r="H57" s="128">
        <v>3496</v>
      </c>
    </row>
    <row r="58" spans="2:8" ht="45.75" customHeight="1" x14ac:dyDescent="0.15">
      <c r="B58" s="129"/>
      <c r="C58" s="1204" t="s">
        <v>550</v>
      </c>
      <c r="D58" s="1205"/>
      <c r="E58" s="1206"/>
      <c r="F58" s="130">
        <v>1489</v>
      </c>
      <c r="G58" s="131">
        <v>1410</v>
      </c>
      <c r="H58" s="131">
        <v>1331</v>
      </c>
    </row>
    <row r="59" spans="2:8" ht="45.75" customHeight="1" x14ac:dyDescent="0.15">
      <c r="B59" s="129"/>
      <c r="C59" s="1204" t="s">
        <v>551</v>
      </c>
      <c r="D59" s="1205"/>
      <c r="E59" s="1206"/>
      <c r="F59" s="130">
        <v>1250</v>
      </c>
      <c r="G59" s="131">
        <v>993</v>
      </c>
      <c r="H59" s="131">
        <v>735</v>
      </c>
    </row>
    <row r="60" spans="2:8" ht="45.75" customHeight="1" x14ac:dyDescent="0.15">
      <c r="B60" s="129"/>
      <c r="C60" s="1204" t="s">
        <v>552</v>
      </c>
      <c r="D60" s="1205"/>
      <c r="E60" s="1206"/>
      <c r="F60" s="130">
        <v>200</v>
      </c>
      <c r="G60" s="131">
        <v>300</v>
      </c>
      <c r="H60" s="131">
        <v>434</v>
      </c>
    </row>
    <row r="61" spans="2:8" ht="45.75" customHeight="1" x14ac:dyDescent="0.15">
      <c r="B61" s="129"/>
      <c r="C61" s="1204" t="s">
        <v>553</v>
      </c>
      <c r="D61" s="1205"/>
      <c r="E61" s="1206"/>
      <c r="F61" s="130">
        <v>300</v>
      </c>
      <c r="G61" s="131">
        <v>350</v>
      </c>
      <c r="H61" s="131">
        <v>400</v>
      </c>
    </row>
    <row r="62" spans="2:8" ht="45.75" customHeight="1" thickBot="1" x14ac:dyDescent="0.2">
      <c r="B62" s="132"/>
      <c r="C62" s="1207" t="s">
        <v>554</v>
      </c>
      <c r="D62" s="1208"/>
      <c r="E62" s="1209"/>
      <c r="F62" s="133">
        <v>289</v>
      </c>
      <c r="G62" s="133">
        <v>283</v>
      </c>
      <c r="H62" s="134">
        <v>272</v>
      </c>
    </row>
    <row r="63" spans="2:8" ht="52.5" customHeight="1" thickBot="1" x14ac:dyDescent="0.2">
      <c r="B63" s="135"/>
      <c r="C63" s="1210" t="s">
        <v>49</v>
      </c>
      <c r="D63" s="1210"/>
      <c r="E63" s="1211"/>
      <c r="F63" s="136">
        <v>5247</v>
      </c>
      <c r="G63" s="136">
        <v>5065</v>
      </c>
      <c r="H63" s="137">
        <v>4711</v>
      </c>
    </row>
    <row r="64" spans="2:8" x14ac:dyDescent="0.15"/>
  </sheetData>
  <sheetProtection algorithmName="SHA-512" hashValue="QBeCW/CyYuR2qLzbqEetn/Wx+Cqv7O+GXTn5t3XJChpG7SGaXo1n4Esj+sAuFkt8/eoACGr9cECkPqU9Ih+egw==" saltValue="vJ5A+GLh8zaBJRxjl3kl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285352</v>
      </c>
      <c r="E3" s="156"/>
      <c r="F3" s="157">
        <v>190274</v>
      </c>
      <c r="G3" s="158"/>
      <c r="H3" s="159"/>
    </row>
    <row r="4" spans="1:8" x14ac:dyDescent="0.15">
      <c r="A4" s="160"/>
      <c r="B4" s="161"/>
      <c r="C4" s="162"/>
      <c r="D4" s="163">
        <v>59988</v>
      </c>
      <c r="E4" s="164"/>
      <c r="F4" s="165">
        <v>88584</v>
      </c>
      <c r="G4" s="166"/>
      <c r="H4" s="167"/>
    </row>
    <row r="5" spans="1:8" x14ac:dyDescent="0.15">
      <c r="A5" s="148" t="s">
        <v>518</v>
      </c>
      <c r="B5" s="153"/>
      <c r="C5" s="154"/>
      <c r="D5" s="155">
        <v>830308</v>
      </c>
      <c r="E5" s="156"/>
      <c r="F5" s="157">
        <v>301035</v>
      </c>
      <c r="G5" s="158"/>
      <c r="H5" s="159"/>
    </row>
    <row r="6" spans="1:8" x14ac:dyDescent="0.15">
      <c r="A6" s="160"/>
      <c r="B6" s="161"/>
      <c r="C6" s="162"/>
      <c r="D6" s="163">
        <v>445138</v>
      </c>
      <c r="E6" s="164"/>
      <c r="F6" s="165">
        <v>154376</v>
      </c>
      <c r="G6" s="166"/>
      <c r="H6" s="167"/>
    </row>
    <row r="7" spans="1:8" x14ac:dyDescent="0.15">
      <c r="A7" s="148" t="s">
        <v>519</v>
      </c>
      <c r="B7" s="153"/>
      <c r="C7" s="154"/>
      <c r="D7" s="155">
        <v>332459</v>
      </c>
      <c r="E7" s="156"/>
      <c r="F7" s="157">
        <v>277467</v>
      </c>
      <c r="G7" s="158"/>
      <c r="H7" s="159"/>
    </row>
    <row r="8" spans="1:8" x14ac:dyDescent="0.15">
      <c r="A8" s="160"/>
      <c r="B8" s="161"/>
      <c r="C8" s="162"/>
      <c r="D8" s="163">
        <v>145179</v>
      </c>
      <c r="E8" s="164"/>
      <c r="F8" s="165">
        <v>128378</v>
      </c>
      <c r="G8" s="166"/>
      <c r="H8" s="167"/>
    </row>
    <row r="9" spans="1:8" x14ac:dyDescent="0.15">
      <c r="A9" s="148" t="s">
        <v>520</v>
      </c>
      <c r="B9" s="153"/>
      <c r="C9" s="154"/>
      <c r="D9" s="155">
        <v>641104</v>
      </c>
      <c r="E9" s="156"/>
      <c r="F9" s="157">
        <v>282256</v>
      </c>
      <c r="G9" s="158"/>
      <c r="H9" s="159"/>
    </row>
    <row r="10" spans="1:8" x14ac:dyDescent="0.15">
      <c r="A10" s="160"/>
      <c r="B10" s="161"/>
      <c r="C10" s="162"/>
      <c r="D10" s="163">
        <v>361228</v>
      </c>
      <c r="E10" s="164"/>
      <c r="F10" s="165">
        <v>145453</v>
      </c>
      <c r="G10" s="166"/>
      <c r="H10" s="167"/>
    </row>
    <row r="11" spans="1:8" x14ac:dyDescent="0.15">
      <c r="A11" s="148" t="s">
        <v>521</v>
      </c>
      <c r="B11" s="153"/>
      <c r="C11" s="154"/>
      <c r="D11" s="155">
        <v>459675</v>
      </c>
      <c r="E11" s="156"/>
      <c r="F11" s="157">
        <v>295341</v>
      </c>
      <c r="G11" s="158"/>
      <c r="H11" s="159"/>
    </row>
    <row r="12" spans="1:8" x14ac:dyDescent="0.15">
      <c r="A12" s="160"/>
      <c r="B12" s="161"/>
      <c r="C12" s="168"/>
      <c r="D12" s="163">
        <v>173830</v>
      </c>
      <c r="E12" s="164"/>
      <c r="F12" s="165">
        <v>137402</v>
      </c>
      <c r="G12" s="166"/>
      <c r="H12" s="167"/>
    </row>
    <row r="13" spans="1:8" x14ac:dyDescent="0.15">
      <c r="A13" s="148"/>
      <c r="B13" s="153"/>
      <c r="C13" s="169"/>
      <c r="D13" s="170">
        <v>509780</v>
      </c>
      <c r="E13" s="171"/>
      <c r="F13" s="172">
        <v>269275</v>
      </c>
      <c r="G13" s="173"/>
      <c r="H13" s="159"/>
    </row>
    <row r="14" spans="1:8" x14ac:dyDescent="0.15">
      <c r="A14" s="160"/>
      <c r="B14" s="161"/>
      <c r="C14" s="162"/>
      <c r="D14" s="163">
        <v>237073</v>
      </c>
      <c r="E14" s="164"/>
      <c r="F14" s="165">
        <v>130839</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4.16</v>
      </c>
      <c r="C19" s="174">
        <f>ROUND(VALUE(SUBSTITUTE(実質収支比率等に係る経年分析!G$48,"▲","-")),2)</f>
        <v>4.9800000000000004</v>
      </c>
      <c r="D19" s="174">
        <f>ROUND(VALUE(SUBSTITUTE(実質収支比率等に係る経年分析!H$48,"▲","-")),2)</f>
        <v>4.7300000000000004</v>
      </c>
      <c r="E19" s="174">
        <f>ROUND(VALUE(SUBSTITUTE(実質収支比率等に係る経年分析!I$48,"▲","-")),2)</f>
        <v>5.8</v>
      </c>
      <c r="F19" s="174">
        <f>ROUND(VALUE(SUBSTITUTE(実質収支比率等に係る経年分析!J$48,"▲","-")),2)</f>
        <v>5.24</v>
      </c>
    </row>
    <row r="20" spans="1:11" x14ac:dyDescent="0.15">
      <c r="A20" s="174" t="s">
        <v>53</v>
      </c>
      <c r="B20" s="174">
        <f>ROUND(VALUE(SUBSTITUTE(実質収支比率等に係る経年分析!F$47,"▲","-")),2)</f>
        <v>20.53</v>
      </c>
      <c r="C20" s="174">
        <f>ROUND(VALUE(SUBSTITUTE(実質収支比率等に係る経年分析!G$47,"▲","-")),2)</f>
        <v>20.68</v>
      </c>
      <c r="D20" s="174">
        <f>ROUND(VALUE(SUBSTITUTE(実質収支比率等に係る経年分析!H$47,"▲","-")),2)</f>
        <v>19.920000000000002</v>
      </c>
      <c r="E20" s="174">
        <f>ROUND(VALUE(SUBSTITUTE(実質収支比率等に係る経年分析!I$47,"▲","-")),2)</f>
        <v>24.45</v>
      </c>
      <c r="F20" s="174">
        <f>ROUND(VALUE(SUBSTITUTE(実質収支比率等に係る経年分析!J$47,"▲","-")),2)</f>
        <v>24.46</v>
      </c>
    </row>
    <row r="21" spans="1:11" x14ac:dyDescent="0.15">
      <c r="A21" s="174" t="s">
        <v>54</v>
      </c>
      <c r="B21" s="174">
        <f>IF(ISNUMBER(VALUE(SUBSTITUTE(実質収支比率等に係る経年分析!F$49,"▲","-"))),ROUND(VALUE(SUBSTITUTE(実質収支比率等に係る経年分析!F$49,"▲","-")),2),NA())</f>
        <v>-1.1399999999999999</v>
      </c>
      <c r="C21" s="174">
        <f>IF(ISNUMBER(VALUE(SUBSTITUTE(実質収支比率等に係る経年分析!G$49,"▲","-"))),ROUND(VALUE(SUBSTITUTE(実質収支比率等に係る経年分析!G$49,"▲","-")),2),NA())</f>
        <v>2.84</v>
      </c>
      <c r="D21" s="174">
        <f>IF(ISNUMBER(VALUE(SUBSTITUTE(実質収支比率等に係る経年分析!H$49,"▲","-"))),ROUND(VALUE(SUBSTITUTE(実質収支比率等に係る経年分析!H$49,"▲","-")),2),NA())</f>
        <v>0.86</v>
      </c>
      <c r="E21" s="174">
        <f>IF(ISNUMBER(VALUE(SUBSTITUTE(実質収支比率等に係る経年分析!I$49,"▲","-"))),ROUND(VALUE(SUBSTITUTE(実質収支比率等に係る経年分析!I$49,"▲","-")),2),NA())</f>
        <v>8.92</v>
      </c>
      <c r="F21" s="174">
        <f>IF(ISNUMBER(VALUE(SUBSTITUTE(実質収支比率等に係る経年分析!J$49,"▲","-"))),ROUND(VALUE(SUBSTITUTE(実質収支比率等に係る経年分析!J$49,"▲","-")),2),NA())</f>
        <v>6.44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0.66</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0.01</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#VALUE!</v>
      </c>
      <c r="G34" s="175" t="e">
        <f>IF(ROUND(VALUE(SUBSTITUTE(連結実質赤字比率に係る赤字・黒字の構成分析!H$36,"▲", "-")), 2) &gt;= 0, ABS(ROUND(VALUE(SUBSTITUTE(連結実質赤字比率に係る赤字・黒字の構成分析!H$36,"▲", "-")), 2)), NA())</f>
        <v>#VALUE!</v>
      </c>
      <c r="H34" s="175" t="e">
        <f>IF(ROUND(VALUE(SUBSTITUTE(連結実質赤字比率に係る赤字・黒字の構成分析!I$36,"▲", "-")), 2) &lt; 0, ABS(ROUND(VALUE(SUBSTITUTE(連結実質赤字比率に係る赤字・黒字の構成分析!I$36,"▲", "-")), 2)), NA())</f>
        <v>#VALUE!</v>
      </c>
      <c r="I34" s="175" t="e">
        <f>IF(ROUND(VALUE(SUBSTITUTE(連結実質赤字比率に係る赤字・黒字の構成分析!I$36,"▲", "-")), 2) &gt;= 0, ABS(ROUND(VALUE(SUBSTITUTE(連結実質赤字比率に係る赤字・黒字の構成分析!I$36,"▲", "-")), 2)), NA())</f>
        <v>#VALUE!</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1.95</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4.1500000000000004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4.9800000000000004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4.7300000000000004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5.24</v>
      </c>
    </row>
    <row r="36" spans="1:16" x14ac:dyDescent="0.15">
      <c r="A36" s="175" t="str">
        <f>IF(連結実質赤字比率に係る赤字・黒字の構成分析!C$34="",NA(),連結実質赤字比率に係る赤字・黒字の構成分析!C$34)</f>
        <v>簡易水道事業会計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13.06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13.67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14.15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17.89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585</v>
      </c>
      <c r="E42" s="176"/>
      <c r="F42" s="176"/>
      <c r="G42" s="176">
        <f>'実質公債費比率（分子）の構造'!L$52</f>
        <v>553</v>
      </c>
      <c r="H42" s="176"/>
      <c r="I42" s="176"/>
      <c r="J42" s="176">
        <f>'実質公債費比率（分子）の構造'!M$52</f>
        <v>536</v>
      </c>
      <c r="K42" s="176"/>
      <c r="L42" s="176"/>
      <c r="M42" s="176">
        <f>'実質公債費比率（分子）の構造'!N$52</f>
        <v>600</v>
      </c>
      <c r="N42" s="176"/>
      <c r="O42" s="176"/>
      <c r="P42" s="176">
        <f>'実質公債費比率（分子）の構造'!O$52</f>
        <v>564</v>
      </c>
    </row>
    <row r="43" spans="1:16" x14ac:dyDescent="0.15">
      <c r="A43" s="176" t="s">
        <v>16</v>
      </c>
      <c r="B43" s="176">
        <f>'実質公債費比率（分子）の構造'!K$51</f>
        <v>0</v>
      </c>
      <c r="C43" s="176"/>
      <c r="D43" s="176"/>
      <c r="E43" s="176">
        <f>'実質公債費比率（分子）の構造'!L$51</f>
        <v>1</v>
      </c>
      <c r="F43" s="176"/>
      <c r="G43" s="176"/>
      <c r="H43" s="176">
        <f>'実質公債費比率（分子）の構造'!M$51</f>
        <v>0</v>
      </c>
      <c r="I43" s="176"/>
      <c r="J43" s="176"/>
      <c r="K43" s="176">
        <f>'実質公債費比率（分子）の構造'!N$51</f>
        <v>1</v>
      </c>
      <c r="L43" s="176"/>
      <c r="M43" s="176"/>
      <c r="N43" s="176">
        <f>'実質公債費比率（分子）の構造'!O$51</f>
        <v>3</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185</v>
      </c>
      <c r="C46" s="176"/>
      <c r="D46" s="176"/>
      <c r="E46" s="176">
        <f>'実質公債費比率（分子）の構造'!L$48</f>
        <v>155</v>
      </c>
      <c r="F46" s="176"/>
      <c r="G46" s="176"/>
      <c r="H46" s="176">
        <f>'実質公債費比率（分子）の構造'!M$48</f>
        <v>147</v>
      </c>
      <c r="I46" s="176"/>
      <c r="J46" s="176"/>
      <c r="K46" s="176">
        <f>'実質公債費比率（分子）の構造'!N$48</f>
        <v>135</v>
      </c>
      <c r="L46" s="176"/>
      <c r="M46" s="176"/>
      <c r="N46" s="176">
        <f>'実質公債費比率（分子）の構造'!O$48</f>
        <v>123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567</v>
      </c>
      <c r="C49" s="176"/>
      <c r="D49" s="176"/>
      <c r="E49" s="176">
        <f>'実質公債費比率（分子）の構造'!L$45</f>
        <v>608</v>
      </c>
      <c r="F49" s="176"/>
      <c r="G49" s="176"/>
      <c r="H49" s="176">
        <f>'実質公債費比率（分子）の構造'!M$45</f>
        <v>609</v>
      </c>
      <c r="I49" s="176"/>
      <c r="J49" s="176"/>
      <c r="K49" s="176">
        <f>'実質公債費比率（分子）の構造'!N$45</f>
        <v>612</v>
      </c>
      <c r="L49" s="176"/>
      <c r="M49" s="176"/>
      <c r="N49" s="176">
        <f>'実質公債費比率（分子）の構造'!O$45</f>
        <v>600</v>
      </c>
      <c r="O49" s="176"/>
      <c r="P49" s="176"/>
    </row>
    <row r="50" spans="1:16" x14ac:dyDescent="0.15">
      <c r="A50" s="176" t="s">
        <v>67</v>
      </c>
      <c r="B50" s="176" t="e">
        <f>NA()</f>
        <v>#N/A</v>
      </c>
      <c r="C50" s="176">
        <f>IF(ISNUMBER('実質公債費比率（分子）の構造'!K$53),'実質公債費比率（分子）の構造'!K$53,NA())</f>
        <v>167</v>
      </c>
      <c r="D50" s="176" t="e">
        <f>NA()</f>
        <v>#N/A</v>
      </c>
      <c r="E50" s="176" t="e">
        <f>NA()</f>
        <v>#N/A</v>
      </c>
      <c r="F50" s="176">
        <f>IF(ISNUMBER('実質公債費比率（分子）の構造'!L$53),'実質公債費比率（分子）の構造'!L$53,NA())</f>
        <v>211</v>
      </c>
      <c r="G50" s="176" t="e">
        <f>NA()</f>
        <v>#N/A</v>
      </c>
      <c r="H50" s="176" t="e">
        <f>NA()</f>
        <v>#N/A</v>
      </c>
      <c r="I50" s="176">
        <f>IF(ISNUMBER('実質公債費比率（分子）の構造'!M$53),'実質公債費比率（分子）の構造'!M$53,NA())</f>
        <v>220</v>
      </c>
      <c r="J50" s="176" t="e">
        <f>NA()</f>
        <v>#N/A</v>
      </c>
      <c r="K50" s="176" t="e">
        <f>NA()</f>
        <v>#N/A</v>
      </c>
      <c r="L50" s="176">
        <f>IF(ISNUMBER('実質公債費比率（分子）の構造'!N$53),'実質公債費比率（分子）の構造'!N$53,NA())</f>
        <v>148</v>
      </c>
      <c r="M50" s="176" t="e">
        <f>NA()</f>
        <v>#N/A</v>
      </c>
      <c r="N50" s="176" t="e">
        <f>NA()</f>
        <v>#N/A</v>
      </c>
      <c r="O50" s="176">
        <f>IF(ISNUMBER('実質公債費比率（分子）の構造'!O$53),'実質公債費比率（分子）の構造'!O$53,NA())</f>
        <v>162</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5382</v>
      </c>
      <c r="E56" s="175"/>
      <c r="F56" s="175"/>
      <c r="G56" s="175">
        <f>'将来負担比率（分子）の構造'!J$52</f>
        <v>7008</v>
      </c>
      <c r="H56" s="175"/>
      <c r="I56" s="175"/>
      <c r="J56" s="175">
        <f>'将来負担比率（分子）の構造'!K$52</f>
        <v>7111</v>
      </c>
      <c r="K56" s="175"/>
      <c r="L56" s="175"/>
      <c r="M56" s="175">
        <f>'将来負担比率（分子）の構造'!L$52</f>
        <v>7245</v>
      </c>
      <c r="N56" s="175"/>
      <c r="O56" s="175"/>
      <c r="P56" s="175">
        <f>'将来負担比率（分子）の構造'!M$52</f>
        <v>7879</v>
      </c>
    </row>
    <row r="57" spans="1:16" x14ac:dyDescent="0.15">
      <c r="A57" s="175" t="s">
        <v>42</v>
      </c>
      <c r="B57" s="175"/>
      <c r="C57" s="175"/>
      <c r="D57" s="175">
        <f>'将来負担比率（分子）の構造'!I$51</f>
        <v>418</v>
      </c>
      <c r="E57" s="175"/>
      <c r="F57" s="175"/>
      <c r="G57" s="175">
        <f>'将来負担比率（分子）の構造'!J$51</f>
        <v>217</v>
      </c>
      <c r="H57" s="175"/>
      <c r="I57" s="175"/>
      <c r="J57" s="175">
        <f>'将来負担比率（分子）の構造'!K$51</f>
        <v>142</v>
      </c>
      <c r="K57" s="175"/>
      <c r="L57" s="175"/>
      <c r="M57" s="175">
        <f>'将来負担比率（分子）の構造'!L$51</f>
        <v>194</v>
      </c>
      <c r="N57" s="175"/>
      <c r="O57" s="175"/>
      <c r="P57" s="175">
        <f>'将来負担比率（分子）の構造'!M$51</f>
        <v>178</v>
      </c>
    </row>
    <row r="58" spans="1:16" x14ac:dyDescent="0.15">
      <c r="A58" s="175" t="s">
        <v>41</v>
      </c>
      <c r="B58" s="175"/>
      <c r="C58" s="175"/>
      <c r="D58" s="175">
        <f>'将来負担比率（分子）の構造'!I$50</f>
        <v>5593</v>
      </c>
      <c r="E58" s="175"/>
      <c r="F58" s="175"/>
      <c r="G58" s="175">
        <f>'将来負担比率（分子）の構造'!J$50</f>
        <v>5406</v>
      </c>
      <c r="H58" s="175"/>
      <c r="I58" s="175"/>
      <c r="J58" s="175">
        <f>'将来負担比率（分子）の構造'!K$50</f>
        <v>5600</v>
      </c>
      <c r="K58" s="175"/>
      <c r="L58" s="175"/>
      <c r="M58" s="175">
        <f>'将来負担比率（分子）の構造'!L$50</f>
        <v>5430</v>
      </c>
      <c r="N58" s="175"/>
      <c r="O58" s="175"/>
      <c r="P58" s="175">
        <f>'将来負担比率（分子）の構造'!M$50</f>
        <v>5065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720</v>
      </c>
      <c r="C62" s="175"/>
      <c r="D62" s="175"/>
      <c r="E62" s="175">
        <f>'将来負担比率（分子）の構造'!J$45</f>
        <v>729</v>
      </c>
      <c r="F62" s="175"/>
      <c r="G62" s="175"/>
      <c r="H62" s="175">
        <f>'将来負担比率（分子）の構造'!K$45</f>
        <v>693</v>
      </c>
      <c r="I62" s="175"/>
      <c r="J62" s="175"/>
      <c r="K62" s="175">
        <f>'将来負担比率（分子）の構造'!L$45</f>
        <v>655</v>
      </c>
      <c r="L62" s="175"/>
      <c r="M62" s="175"/>
      <c r="N62" s="175">
        <f>'将来負担比率（分子）の構造'!M$45</f>
        <v>648</v>
      </c>
      <c r="O62" s="175"/>
      <c r="P62" s="175"/>
    </row>
    <row r="63" spans="1:16" x14ac:dyDescent="0.15">
      <c r="A63" s="175" t="s">
        <v>34</v>
      </c>
      <c r="B63" s="175">
        <f>'将来負担比率（分子）の構造'!I$44</f>
        <v>31</v>
      </c>
      <c r="C63" s="175"/>
      <c r="D63" s="175"/>
      <c r="E63" s="175">
        <f>'将来負担比率（分子）の構造'!J$44</f>
        <v>62</v>
      </c>
      <c r="F63" s="175"/>
      <c r="G63" s="175"/>
      <c r="H63" s="175">
        <f>'将来負担比率（分子）の構造'!K$44</f>
        <v>50</v>
      </c>
      <c r="I63" s="175"/>
      <c r="J63" s="175"/>
      <c r="K63" s="175">
        <f>'将来負担比率（分子）の構造'!L$44</f>
        <v>37</v>
      </c>
      <c r="L63" s="175"/>
      <c r="M63" s="175"/>
      <c r="N63" s="175">
        <f>'将来負担比率（分子）の構造'!M$44</f>
        <v>31</v>
      </c>
      <c r="O63" s="175"/>
      <c r="P63" s="175"/>
    </row>
    <row r="64" spans="1:16" x14ac:dyDescent="0.15">
      <c r="A64" s="175" t="s">
        <v>33</v>
      </c>
      <c r="B64" s="175">
        <f>'将来負担比率（分子）の構造'!I$43</f>
        <v>1337</v>
      </c>
      <c r="C64" s="175"/>
      <c r="D64" s="175"/>
      <c r="E64" s="175">
        <f>'将来負担比率（分子）の構造'!J$43</f>
        <v>1407</v>
      </c>
      <c r="F64" s="175"/>
      <c r="G64" s="175"/>
      <c r="H64" s="175">
        <f>'将来負担比率（分子）の構造'!K$43</f>
        <v>1498</v>
      </c>
      <c r="I64" s="175"/>
      <c r="J64" s="175"/>
      <c r="K64" s="175">
        <f>'将来負担比率（分子）の構造'!L$43</f>
        <v>1553</v>
      </c>
      <c r="L64" s="175"/>
      <c r="M64" s="175"/>
      <c r="N64" s="175">
        <f>'将来負担比率（分子）の構造'!M$43</f>
        <v>1717</v>
      </c>
      <c r="O64" s="175"/>
      <c r="P64" s="175"/>
    </row>
    <row r="65" spans="1:16" x14ac:dyDescent="0.15">
      <c r="A65" s="175" t="s">
        <v>32</v>
      </c>
      <c r="B65" s="175">
        <f>'将来負担比率（分子）の構造'!I$42</f>
        <v>89</v>
      </c>
      <c r="C65" s="175"/>
      <c r="D65" s="175"/>
      <c r="E65" s="175">
        <f>'将来負担比率（分子）の構造'!J$42</f>
        <v>75</v>
      </c>
      <c r="F65" s="175"/>
      <c r="G65" s="175"/>
      <c r="H65" s="175">
        <f>'将来負担比率（分子）の構造'!K$42</f>
        <v>61</v>
      </c>
      <c r="I65" s="175"/>
      <c r="J65" s="175"/>
      <c r="K65" s="175">
        <f>'将来負担比率（分子）の構造'!L$42</f>
        <v>46</v>
      </c>
      <c r="L65" s="175"/>
      <c r="M65" s="175"/>
      <c r="N65" s="175">
        <f>'将来負担比率（分子）の構造'!M$42</f>
        <v>32</v>
      </c>
      <c r="O65" s="175"/>
      <c r="P65" s="175"/>
    </row>
    <row r="66" spans="1:16" x14ac:dyDescent="0.15">
      <c r="A66" s="175" t="s">
        <v>31</v>
      </c>
      <c r="B66" s="175">
        <f>'将来負担比率（分子）の構造'!I$41</f>
        <v>6356</v>
      </c>
      <c r="C66" s="175"/>
      <c r="D66" s="175"/>
      <c r="E66" s="175">
        <f>'将来負担比率（分子）の構造'!J$41</f>
        <v>9236</v>
      </c>
      <c r="F66" s="175"/>
      <c r="G66" s="175"/>
      <c r="H66" s="175">
        <f>'将来負担比率（分子）の構造'!K$41</f>
        <v>9393</v>
      </c>
      <c r="I66" s="175"/>
      <c r="J66" s="175"/>
      <c r="K66" s="175">
        <f>'将来負担比率（分子）の構造'!L$41</f>
        <v>10301</v>
      </c>
      <c r="L66" s="175"/>
      <c r="M66" s="175"/>
      <c r="N66" s="175">
        <f>'将来負担比率（分子）の構造'!M$41</f>
        <v>10050</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737</v>
      </c>
      <c r="C72" s="179">
        <f>基金残高に係る経年分析!G55</f>
        <v>886</v>
      </c>
      <c r="D72" s="179">
        <f>基金残高に係る経年分析!H55</f>
        <v>885</v>
      </c>
    </row>
    <row r="73" spans="1:16" x14ac:dyDescent="0.15">
      <c r="A73" s="178" t="s">
        <v>74</v>
      </c>
      <c r="B73" s="179">
        <f>基金残高に係る経年分析!F56</f>
        <v>691</v>
      </c>
      <c r="C73" s="179">
        <f>基金残高に係る経年分析!G56</f>
        <v>569</v>
      </c>
      <c r="D73" s="179">
        <f>基金残高に係る経年分析!H56</f>
        <v>330</v>
      </c>
    </row>
    <row r="74" spans="1:16" x14ac:dyDescent="0.15">
      <c r="A74" s="178" t="s">
        <v>75</v>
      </c>
      <c r="B74" s="179">
        <f>基金残高に係る経年分析!F57</f>
        <v>3819</v>
      </c>
      <c r="C74" s="179">
        <f>基金残高に係る経年分析!G57</f>
        <v>3610</v>
      </c>
      <c r="D74" s="179">
        <f>基金残高に係る経年分析!H57</f>
        <v>3496</v>
      </c>
    </row>
  </sheetData>
  <sheetProtection algorithmName="SHA-512" hashValue="LPNACTp2F3j5Of9lg5emqGC9I45HMq4tZYjfeWYvTXoXdHPYz8QIhQGuzAYca+dnMqOhEdGJ8psBeRFJrxpBSw==" saltValue="4xOnkAiIegFWQZ4uXBip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宮田 望</cp:lastModifiedBy>
  <dcterms:created xsi:type="dcterms:W3CDTF">2025-02-19T00:16:31Z</dcterms:created>
  <dcterms:modified xsi:type="dcterms:W3CDTF">2025-03-14T02:07:39Z</dcterms:modified>
  <cp:category/>
</cp:coreProperties>
</file>